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hlong\Desktop\"/>
    </mc:Choice>
  </mc:AlternateContent>
  <xr:revisionPtr revIDLastSave="0" documentId="8_{B4004F28-7500-4B4C-8909-5ED8D69A203D}" xr6:coauthVersionLast="45" xr6:coauthVersionMax="45" xr10:uidLastSave="{00000000-0000-0000-0000-000000000000}"/>
  <bookViews>
    <workbookView xWindow="-120" yWindow="-120" windowWidth="29040" windowHeight="15840" tabRatio="871" firstSheet="6" activeTab="10" xr2:uid="{00000000-000D-0000-FFFF-FFFF00000000}"/>
  </bookViews>
  <sheets>
    <sheet name="MENU " sheetId="1" r:id="rId1"/>
    <sheet name="LGB DIRECT (SEA)" sheetId="2" r:id="rId2"/>
    <sheet name="LAS -OAK DIRECT (SEA2)" sheetId="4" r:id="rId3"/>
    <sheet name="USEC DIRECT (AWE6) " sheetId="6" r:id="rId4"/>
    <sheet name="USEC DIRECT (AWE5)" sheetId="7" r:id="rId5"/>
    <sheet name="BOSTON VIA SHA (AWE1)" sheetId="10" r:id="rId6"/>
    <sheet name="USEC VIA SHA (AWE2)" sheetId="9" r:id="rId7"/>
    <sheet name="BALTIMORE VIA HKG (AWE3)" sheetId="11" r:id="rId8"/>
    <sheet name="USEC VIA SHA (AWE4)" sheetId="8" r:id="rId9"/>
    <sheet name="CANADA TS (CPNW)" sheetId="5" r:id="rId10"/>
    <sheet name="SEA-VAN VIA HKG (OPNW)" sheetId="13" r:id="rId11"/>
    <sheet name="SEA-VAN VIA SHA (MPNW)" sheetId="12" r:id="rId12"/>
    <sheet name="GULF VIA SHA-HKG (GME2)" sheetId="16" r:id="rId13"/>
    <sheet name="GULF VIA XMN (GME)" sheetId="17" r:id="rId14"/>
  </sheets>
  <externalReferences>
    <externalReference r:id="rId15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_xlnm.Print_Area" localSheetId="7">'BALTIMORE VIA HKG (AWE3)'!$A$1:$L$36</definedName>
    <definedName name="_xlnm.Print_Area" localSheetId="5">'BOSTON VIA SHA (AWE1)'!$A$1:$L$32</definedName>
    <definedName name="_xlnm.Print_Area" localSheetId="9">'CANADA TS (CPNW)'!$A$1:$N$31</definedName>
    <definedName name="_xlnm.Print_Area" localSheetId="13">'GULF VIA XMN (GME)'!$A$1:$Q$64</definedName>
    <definedName name="_xlnm.Print_Area" localSheetId="2">'LAS -OAK DIRECT (SEA2)'!$A$1:$J$35</definedName>
    <definedName name="_xlnm.Print_Area" localSheetId="1">'LGB DIRECT (SEA)'!$A$1:$H$35</definedName>
    <definedName name="_xlnm.Print_Area" localSheetId="10">'SEA-VAN VIA HKG (OPNW)'!$A$1:$N$39</definedName>
    <definedName name="_xlnm.Print_Area" localSheetId="3">'USEC DIRECT (AWE6) '!$A$1:$M$32</definedName>
    <definedName name="Z_0AC86E81_06EB_4896_B1CE_C91766AC0986_.wvu.Cols" localSheetId="0" hidden="1">'MENU '!$L:$L</definedName>
    <definedName name="Z_0AC86E81_06EB_4896_B1CE_C91766AC0986_.wvu.PrintArea" localSheetId="7" hidden="1">'BALTIMORE VIA HKG (AWE3)'!$A$1:$L$36</definedName>
    <definedName name="Z_0AC86E81_06EB_4896_B1CE_C91766AC0986_.wvu.PrintArea" localSheetId="5" hidden="1">'BOSTON VIA SHA (AWE1)'!$A$1:$L$32</definedName>
    <definedName name="Z_0AC86E81_06EB_4896_B1CE_C91766AC0986_.wvu.PrintArea" localSheetId="13" hidden="1">'GULF VIA XMN (GME)'!$A$1:$Q$64</definedName>
    <definedName name="Z_0AC86E81_06EB_4896_B1CE_C91766AC0986_.wvu.PrintArea" localSheetId="2" hidden="1">'LAS -OAK DIRECT (SEA2)'!$A$1:$J$35</definedName>
    <definedName name="Z_0AC86E81_06EB_4896_B1CE_C91766AC0986_.wvu.PrintArea" localSheetId="1" hidden="1">'LGB DIRECT (SEA)'!$A$1:$H$35</definedName>
    <definedName name="Z_0AC86E81_06EB_4896_B1CE_C91766AC0986_.wvu.PrintArea" localSheetId="10" hidden="1">'SEA-VAN VIA HKG (OPNW)'!$A$1:$N$39</definedName>
    <definedName name="Z_0AC86E81_06EB_4896_B1CE_C91766AC0986_.wvu.Rows" localSheetId="9" hidden="1">'CANADA TS (CPNW)'!$49:$64</definedName>
    <definedName name="Z_0AC86E81_06EB_4896_B1CE_C91766AC0986_.wvu.Rows" localSheetId="13" hidden="1">'GULF VIA XMN (GME)'!$4:$38</definedName>
    <definedName name="Z_140AC828_B0B4_4080_A982_6C42C4E5121D_.wvu.Cols" localSheetId="0" hidden="1">'MENU '!$L:$L</definedName>
    <definedName name="Z_140AC828_B0B4_4080_A982_6C42C4E5121D_.wvu.Cols" localSheetId="4" hidden="1">'USEC DIRECT (AWE5)'!$G:$J</definedName>
    <definedName name="Z_140AC828_B0B4_4080_A982_6C42C4E5121D_.wvu.PrintArea" localSheetId="5" hidden="1">'BOSTON VIA SHA (AWE1)'!$A$1:$L$32</definedName>
    <definedName name="Z_140AC828_B0B4_4080_A982_6C42C4E5121D_.wvu.PrintArea" localSheetId="13" hidden="1">'GULF VIA XMN (GME)'!$A$1:$P$64</definedName>
    <definedName name="Z_140AC828_B0B4_4080_A982_6C42C4E5121D_.wvu.PrintArea" localSheetId="2" hidden="1">'LAS -OAK DIRECT (SEA2)'!$A$1:$J$35</definedName>
    <definedName name="Z_140AC828_B0B4_4080_A982_6C42C4E5121D_.wvu.PrintArea" localSheetId="1" hidden="1">'LGB DIRECT (SEA)'!$A$1:$N$35</definedName>
    <definedName name="Z_140AC828_B0B4_4080_A982_6C42C4E5121D_.wvu.PrintArea" localSheetId="10" hidden="1">'SEA-VAN VIA HKG (OPNW)'!$A$1:$N$39</definedName>
    <definedName name="Z_140AC828_B0B4_4080_A982_6C42C4E5121D_.wvu.PrintArea" localSheetId="3" hidden="1">'USEC DIRECT (AWE6) '!$A$1:$M$32</definedName>
    <definedName name="Z_140AC828_B0B4_4080_A982_6C42C4E5121D_.wvu.Rows" localSheetId="9" hidden="1">'CANADA TS (CPNW)'!$49:$64</definedName>
    <definedName name="Z_140AC828_B0B4_4080_A982_6C42C4E5121D_.wvu.Rows" localSheetId="13" hidden="1">'GULF VIA XMN (GME)'!$4:$38</definedName>
    <definedName name="Z_188062B0_E126_47F1_9B33_F0D0CC2D5AA6_.wvu.PrintArea" localSheetId="7" hidden="1">'BALTIMORE VIA HKG (AWE3)'!$A$1:$L$36</definedName>
    <definedName name="Z_188062B0_E126_47F1_9B33_F0D0CC2D5AA6_.wvu.PrintArea" localSheetId="5" hidden="1">'BOSTON VIA SHA (AWE1)'!$A$1:$L$32</definedName>
    <definedName name="Z_188062B0_E126_47F1_9B33_F0D0CC2D5AA6_.wvu.PrintArea" localSheetId="9" hidden="1">'CANADA TS (CPNW)'!$A$1:$N$31</definedName>
    <definedName name="Z_188062B0_E126_47F1_9B33_F0D0CC2D5AA6_.wvu.PrintArea" localSheetId="2" hidden="1">'LAS -OAK DIRECT (SEA2)'!$A$1:$J$35</definedName>
    <definedName name="Z_188062B0_E126_47F1_9B33_F0D0CC2D5AA6_.wvu.PrintArea" localSheetId="1" hidden="1">'LGB DIRECT (SEA)'!$A$1:$H$35</definedName>
    <definedName name="Z_188062B0_E126_47F1_9B33_F0D0CC2D5AA6_.wvu.PrintArea" localSheetId="10" hidden="1">'SEA-VAN VIA HKG (OPNW)'!$A$1:$N$39</definedName>
    <definedName name="Z_188062B0_E126_47F1_9B33_F0D0CC2D5AA6_.wvu.PrintArea" localSheetId="3" hidden="1">'USEC DIRECT (AWE6) '!$A$1:$M$32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5" hidden="1">'BOSTON VIA SHA (AWE1)'!$A$1:$L$34</definedName>
    <definedName name="Z_20B682CD_B38B_44EE_8FE8_229DDCE8B959_.wvu.PrintArea" localSheetId="13" hidden="1">'GULF VIA XMN (GME)'!$A$1:$O$38</definedName>
    <definedName name="Z_20B682CD_B38B_44EE_8FE8_229DDCE8B959_.wvu.PrintArea" localSheetId="1" hidden="1">'LGB DIRECT (SEA)'!$A$1:$F$35</definedName>
    <definedName name="Z_20B682CD_B38B_44EE_8FE8_229DDCE8B959_.wvu.PrintArea" localSheetId="10" hidden="1">'SEA-VAN VIA HKG (OPNW)'!$A$1:$N$39</definedName>
    <definedName name="Z_20B682CD_B38B_44EE_8FE8_229DDCE8B959_.wvu.Rows" localSheetId="13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7" hidden="1">'BALTIMORE VIA HKG (AWE3)'!$A$1:$L$36</definedName>
    <definedName name="Z_29110A68_3EC6_4A67_B2F4_C5B07F9C3888_.wvu.PrintArea" localSheetId="5" hidden="1">'BOSTON VIA SHA (AWE1)'!$A$1:$L$32</definedName>
    <definedName name="Z_29110A68_3EC6_4A67_B2F4_C5B07F9C3888_.wvu.PrintArea" localSheetId="9" hidden="1">'CANADA TS (CPNW)'!$A$1:$N$31</definedName>
    <definedName name="Z_29110A68_3EC6_4A67_B2F4_C5B07F9C3888_.wvu.PrintArea" localSheetId="13" hidden="1">'GULF VIA XMN (GME)'!$A$1:$Q$64</definedName>
    <definedName name="Z_29110A68_3EC6_4A67_B2F4_C5B07F9C3888_.wvu.PrintArea" localSheetId="2" hidden="1">'LAS -OAK DIRECT (SEA2)'!$A$1:$J$35</definedName>
    <definedName name="Z_29110A68_3EC6_4A67_B2F4_C5B07F9C3888_.wvu.PrintArea" localSheetId="1" hidden="1">'LGB DIRECT (SEA)'!$A$1:$H$35</definedName>
    <definedName name="Z_29110A68_3EC6_4A67_B2F4_C5B07F9C3888_.wvu.PrintArea" localSheetId="10" hidden="1">'SEA-VAN VIA HKG (OPNW)'!$A$1:$N$39</definedName>
    <definedName name="Z_29110A68_3EC6_4A67_B2F4_C5B07F9C3888_.wvu.PrintArea" localSheetId="3" hidden="1">'USEC DIRECT (AWE6) '!$A$1:$M$32</definedName>
    <definedName name="Z_29110A68_3EC6_4A67_B2F4_C5B07F9C3888_.wvu.Rows" localSheetId="9" hidden="1">'CANADA TS (CPNW)'!$49:$64</definedName>
    <definedName name="Z_29110A68_3EC6_4A67_B2F4_C5B07F9C3888_.wvu.Rows" localSheetId="13" hidden="1">'GULF VIA XMN (GME)'!$4:$38</definedName>
    <definedName name="Z_2D64A94D_C66C_4FD3_8201_7F642E1B0F95_.wvu.Cols" localSheetId="0" hidden="1">'MENU '!$L:$L</definedName>
    <definedName name="Z_2D64A94D_C66C_4FD3_8201_7F642E1B0F95_.wvu.Cols" localSheetId="4" hidden="1">'USEC DIRECT (AWE5)'!$G:$J</definedName>
    <definedName name="Z_2D64A94D_C66C_4FD3_8201_7F642E1B0F95_.wvu.PrintArea" localSheetId="5" hidden="1">'BOSTON VIA SHA (AWE1)'!$A$1:$L$32</definedName>
    <definedName name="Z_2D64A94D_C66C_4FD3_8201_7F642E1B0F95_.wvu.PrintArea" localSheetId="13" hidden="1">'GULF VIA XMN (GME)'!$A$1:$P$64</definedName>
    <definedName name="Z_2D64A94D_C66C_4FD3_8201_7F642E1B0F95_.wvu.PrintArea" localSheetId="2" hidden="1">'LAS -OAK DIRECT (SEA2)'!$A$1:$J$35</definedName>
    <definedName name="Z_2D64A94D_C66C_4FD3_8201_7F642E1B0F95_.wvu.PrintArea" localSheetId="1" hidden="1">'LGB DIRECT (SEA)'!$A$1:$N$35</definedName>
    <definedName name="Z_2D64A94D_C66C_4FD3_8201_7F642E1B0F95_.wvu.PrintArea" localSheetId="10" hidden="1">'SEA-VAN VIA HKG (OPNW)'!$A$1:$N$39</definedName>
    <definedName name="Z_2D64A94D_C66C_4FD3_8201_7F642E1B0F95_.wvu.PrintArea" localSheetId="3" hidden="1">'USEC DIRECT (AWE6) '!$A$1:$M$32</definedName>
    <definedName name="Z_2D64A94D_C66C_4FD3_8201_7F642E1B0F95_.wvu.Rows" localSheetId="9" hidden="1">'CANADA TS (CPNW)'!$49:$64</definedName>
    <definedName name="Z_2D64A94D_C66C_4FD3_8201_7F642E1B0F95_.wvu.Rows" localSheetId="13" hidden="1">'GULF VIA XMN (GME)'!$4:$38</definedName>
    <definedName name="Z_3675219B_151D_4A83_95AF_6CA1D823DF91_.wvu.Cols" localSheetId="0" hidden="1">'MENU '!$L:$L</definedName>
    <definedName name="Z_3675219B_151D_4A83_95AF_6CA1D823DF91_.wvu.Cols" localSheetId="11" hidden="1">'SEA-VAN VIA SHA (MPNW)'!#REF!</definedName>
    <definedName name="Z_3675219B_151D_4A83_95AF_6CA1D823DF91_.wvu.PrintArea" localSheetId="7" hidden="1">'BALTIMORE VIA HKG (AWE3)'!$A$1:$L$36</definedName>
    <definedName name="Z_3675219B_151D_4A83_95AF_6CA1D823DF91_.wvu.PrintArea" localSheetId="5" hidden="1">'BOSTON VIA SHA (AWE1)'!$A$1:$L$32</definedName>
    <definedName name="Z_3675219B_151D_4A83_95AF_6CA1D823DF91_.wvu.PrintArea" localSheetId="13" hidden="1">'GULF VIA XMN (GME)'!$A$1:$O$38</definedName>
    <definedName name="Z_3675219B_151D_4A83_95AF_6CA1D823DF91_.wvu.PrintArea" localSheetId="2" hidden="1">'LAS -OAK DIRECT (SEA2)'!$A$1:$J$35</definedName>
    <definedName name="Z_3675219B_151D_4A83_95AF_6CA1D823DF91_.wvu.PrintArea" localSheetId="1" hidden="1">'LGB DIRECT (SEA)'!$A$1:$F$35</definedName>
    <definedName name="Z_3675219B_151D_4A83_95AF_6CA1D823DF91_.wvu.PrintArea" localSheetId="10" hidden="1">'SEA-VAN VIA HKG (OPNW)'!$A$1:$N$39</definedName>
    <definedName name="Z_3675219B_151D_4A83_95AF_6CA1D823DF91_.wvu.Rows" localSheetId="9" hidden="1">'CANADA TS (CPNW)'!$49:$64</definedName>
    <definedName name="Z_3675219B_151D_4A83_95AF_6CA1D823DF91_.wvu.Rows" localSheetId="13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1" hidden="1">'SEA-VAN VIA SHA (MPNW)'!#REF!,'SEA-VAN VIA SHA (MPNW)'!#REF!</definedName>
    <definedName name="Z_3D6738E3_A45A_4638_AB53_C4FC5C66BC2D_.wvu.PrintArea" localSheetId="5" hidden="1">'BOSTON VIA SHA (AWE1)'!$A$1:$L$32</definedName>
    <definedName name="Z_3D6738E3_A45A_4638_AB53_C4FC5C66BC2D_.wvu.PrintArea" localSheetId="13" hidden="1">'GULF VIA XMN (GME)'!$A$1:$O$38</definedName>
    <definedName name="Z_3D6738E3_A45A_4638_AB53_C4FC5C66BC2D_.wvu.PrintArea" localSheetId="2" hidden="1">'LAS -OAK DIRECT (SEA2)'!$A$1:$J$35</definedName>
    <definedName name="Z_3D6738E3_A45A_4638_AB53_C4FC5C66BC2D_.wvu.PrintArea" localSheetId="1" hidden="1">'LGB DIRECT (SEA)'!$A$1:$F$35</definedName>
    <definedName name="Z_3D6738E3_A45A_4638_AB53_C4FC5C66BC2D_.wvu.PrintArea" localSheetId="10" hidden="1">'SEA-VAN VIA HKG (OPNW)'!$A$1:$N$39</definedName>
    <definedName name="Z_3D6738E3_A45A_4638_AB53_C4FC5C66BC2D_.wvu.Rows" localSheetId="13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4" hidden="1">'USEC DIRECT (AWE5)'!$G:$J</definedName>
    <definedName name="Z_40DFF96E_92BB_45DA_BA74_CB1455376A13_.wvu.PrintArea" localSheetId="5" hidden="1">'BOSTON VIA SHA (AWE1)'!$A$1:$L$32</definedName>
    <definedName name="Z_40DFF96E_92BB_45DA_BA74_CB1455376A13_.wvu.PrintArea" localSheetId="13" hidden="1">'GULF VIA XMN (GME)'!$A$1:$O$38</definedName>
    <definedName name="Z_40DFF96E_92BB_45DA_BA74_CB1455376A13_.wvu.PrintArea" localSheetId="2" hidden="1">'LAS -OAK DIRECT (SEA2)'!$A$1:$J$35</definedName>
    <definedName name="Z_40DFF96E_92BB_45DA_BA74_CB1455376A13_.wvu.PrintArea" localSheetId="1" hidden="1">'LGB DIRECT (SEA)'!$A$1:$N$35</definedName>
    <definedName name="Z_40DFF96E_92BB_45DA_BA74_CB1455376A13_.wvu.PrintArea" localSheetId="10" hidden="1">'SEA-VAN VIA HKG (OPNW)'!$A$1:$N$39</definedName>
    <definedName name="Z_40DFF96E_92BB_45DA_BA74_CB1455376A13_.wvu.PrintArea" localSheetId="3" hidden="1">'USEC DIRECT (AWE6) '!$A$1:$M$32</definedName>
    <definedName name="Z_40DFF96E_92BB_45DA_BA74_CB1455376A13_.wvu.Rows" localSheetId="9" hidden="1">'CANADA TS (CPNW)'!$49:$64</definedName>
    <definedName name="Z_40DFF96E_92BB_45DA_BA74_CB1455376A13_.wvu.Rows" localSheetId="13" hidden="1">'GULF VIA XMN (GME)'!$4:$38</definedName>
    <definedName name="Z_54F15ED5_B27A_4DBB_8BA7_57936CB1CCEF_.wvu.Cols" localSheetId="0" hidden="1">'MENU '!$L:$L</definedName>
    <definedName name="Z_54F15ED5_B27A_4DBB_8BA7_57936CB1CCEF_.wvu.PrintArea" localSheetId="7" hidden="1">'BALTIMORE VIA HKG (AWE3)'!$A$1:$L$36</definedName>
    <definedName name="Z_54F15ED5_B27A_4DBB_8BA7_57936CB1CCEF_.wvu.PrintArea" localSheetId="5" hidden="1">'BOSTON VIA SHA (AWE1)'!$A$1:$L$32</definedName>
    <definedName name="Z_54F15ED5_B27A_4DBB_8BA7_57936CB1CCEF_.wvu.PrintArea" localSheetId="9" hidden="1">'CANADA TS (CPNW)'!$A$1:$N$31</definedName>
    <definedName name="Z_54F15ED5_B27A_4DBB_8BA7_57936CB1CCEF_.wvu.PrintArea" localSheetId="13" hidden="1">'GULF VIA XMN (GME)'!$A$1:$Q$64</definedName>
    <definedName name="Z_54F15ED5_B27A_4DBB_8BA7_57936CB1CCEF_.wvu.PrintArea" localSheetId="2" hidden="1">'LAS -OAK DIRECT (SEA2)'!$A$1:$J$35</definedName>
    <definedName name="Z_54F15ED5_B27A_4DBB_8BA7_57936CB1CCEF_.wvu.PrintArea" localSheetId="1" hidden="1">'LGB DIRECT (SEA)'!$A$1:$H$35</definedName>
    <definedName name="Z_54F15ED5_B27A_4DBB_8BA7_57936CB1CCEF_.wvu.PrintArea" localSheetId="10" hidden="1">'SEA-VAN VIA HKG (OPNW)'!$A$1:$N$39</definedName>
    <definedName name="Z_54F15ED5_B27A_4DBB_8BA7_57936CB1CCEF_.wvu.PrintArea" localSheetId="3" hidden="1">'USEC DIRECT (AWE6) '!$A$1:$M$32</definedName>
    <definedName name="Z_54F15ED5_B27A_4DBB_8BA7_57936CB1CCEF_.wvu.Rows" localSheetId="9" hidden="1">'CANADA TS (CPNW)'!$49:$64</definedName>
    <definedName name="Z_54F15ED5_B27A_4DBB_8BA7_57936CB1CCEF_.wvu.Rows" localSheetId="13" hidden="1">'GULF VIA XMN (GME)'!$4:$38</definedName>
    <definedName name="Z_5618DD8E_698B_41B5_8163_9804A8A834E2_.wvu.Cols" localSheetId="0" hidden="1">'MENU '!$L:$L</definedName>
    <definedName name="Z_5618DD8E_698B_41B5_8163_9804A8A834E2_.wvu.PrintArea" localSheetId="7" hidden="1">'BALTIMORE VIA HKG (AWE3)'!$A$1:$L$36</definedName>
    <definedName name="Z_5618DD8E_698B_41B5_8163_9804A8A834E2_.wvu.PrintArea" localSheetId="5" hidden="1">'BOSTON VIA SHA (AWE1)'!$A$1:$L$32</definedName>
    <definedName name="Z_5618DD8E_698B_41B5_8163_9804A8A834E2_.wvu.PrintArea" localSheetId="13" hidden="1">'GULF VIA XMN (GME)'!$A$1:$O$38</definedName>
    <definedName name="Z_5618DD8E_698B_41B5_8163_9804A8A834E2_.wvu.PrintArea" localSheetId="2" hidden="1">'LAS -OAK DIRECT (SEA2)'!$A$1:$J$35</definedName>
    <definedName name="Z_5618DD8E_698B_41B5_8163_9804A8A834E2_.wvu.PrintArea" localSheetId="1" hidden="1">'LGB DIRECT (SEA)'!$A$1:$F$35</definedName>
    <definedName name="Z_5618DD8E_698B_41B5_8163_9804A8A834E2_.wvu.PrintArea" localSheetId="10" hidden="1">'SEA-VAN VIA HKG (OPNW)'!$A$1:$N$39</definedName>
    <definedName name="Z_5618DD8E_698B_41B5_8163_9804A8A834E2_.wvu.Rows" localSheetId="9" hidden="1">'CANADA TS (CPNW)'!$49:$64</definedName>
    <definedName name="Z_5618DD8E_698B_41B5_8163_9804A8A834E2_.wvu.Rows" localSheetId="13" hidden="1">'GULF VIA XMN (GME)'!$4:$38</definedName>
    <definedName name="Z_66D3A9EB_F894_4E92_AAA1_D172D6B95E05_.wvu.Cols" localSheetId="0" hidden="1">'MENU '!$L:$L</definedName>
    <definedName name="Z_66D3A9EB_F894_4E92_AAA1_D172D6B95E05_.wvu.PrintArea" localSheetId="7" hidden="1">'BALTIMORE VIA HKG (AWE3)'!$A$1:$L$36</definedName>
    <definedName name="Z_66D3A9EB_F894_4E92_AAA1_D172D6B95E05_.wvu.PrintArea" localSheetId="5" hidden="1">'BOSTON VIA SHA (AWE1)'!$A$1:$L$32</definedName>
    <definedName name="Z_66D3A9EB_F894_4E92_AAA1_D172D6B95E05_.wvu.PrintArea" localSheetId="13" hidden="1">'GULF VIA XMN (GME)'!$A$1:$Q$64</definedName>
    <definedName name="Z_66D3A9EB_F894_4E92_AAA1_D172D6B95E05_.wvu.PrintArea" localSheetId="2" hidden="1">'LAS -OAK DIRECT (SEA2)'!$A$1:$J$35</definedName>
    <definedName name="Z_66D3A9EB_F894_4E92_AAA1_D172D6B95E05_.wvu.PrintArea" localSheetId="1" hidden="1">'LGB DIRECT (SEA)'!$A$1:$H$35</definedName>
    <definedName name="Z_66D3A9EB_F894_4E92_AAA1_D172D6B95E05_.wvu.PrintArea" localSheetId="10" hidden="1">'SEA-VAN VIA HKG (OPNW)'!$A$1:$N$39</definedName>
    <definedName name="Z_66D3A9EB_F894_4E92_AAA1_D172D6B95E05_.wvu.Rows" localSheetId="9" hidden="1">'CANADA TS (CPNW)'!$49:$64</definedName>
    <definedName name="Z_66D3A9EB_F894_4E92_AAA1_D172D6B95E05_.wvu.Rows" localSheetId="13" hidden="1">'GULF VIA XMN (GME)'!$4:$38</definedName>
    <definedName name="Z_6B137BBA_28F2_4177_ADEF_B1D1878767AC_.wvu.Cols" localSheetId="0" hidden="1">'MENU '!$L:$L</definedName>
    <definedName name="Z_6B137BBA_28F2_4177_ADEF_B1D1878767AC_.wvu.Cols" localSheetId="11" hidden="1">'SEA-VAN VIA SHA (MPNW)'!#REF!</definedName>
    <definedName name="Z_6B137BBA_28F2_4177_ADEF_B1D1878767AC_.wvu.PrintArea" localSheetId="5" hidden="1">'BOSTON VIA SHA (AWE1)'!$A$1:$L$32</definedName>
    <definedName name="Z_6B137BBA_28F2_4177_ADEF_B1D1878767AC_.wvu.PrintArea" localSheetId="13" hidden="1">'GULF VIA XMN (GME)'!$A$1:$O$38</definedName>
    <definedName name="Z_6B137BBA_28F2_4177_ADEF_B1D1878767AC_.wvu.PrintArea" localSheetId="2" hidden="1">'LAS -OAK DIRECT (SEA2)'!$A$1:$J$35</definedName>
    <definedName name="Z_6B137BBA_28F2_4177_ADEF_B1D1878767AC_.wvu.PrintArea" localSheetId="1" hidden="1">'LGB DIRECT (SEA)'!$A$1:$H$35</definedName>
    <definedName name="Z_6B137BBA_28F2_4177_ADEF_B1D1878767AC_.wvu.PrintArea" localSheetId="10" hidden="1">'SEA-VAN VIA HKG (OPNW)'!$A$1:$N$39</definedName>
    <definedName name="Z_6B137BBA_28F2_4177_ADEF_B1D1878767AC_.wvu.Rows" localSheetId="9" hidden="1">'CANADA TS (CPNW)'!$49:$64</definedName>
    <definedName name="Z_6B137BBA_28F2_4177_ADEF_B1D1878767AC_.wvu.Rows" localSheetId="13" hidden="1">'GULF VIA XMN (GME)'!$4:$38</definedName>
    <definedName name="Z_7044E850_A5C6_4247_BE4D_DC6D0F8B87FE_.wvu.Cols" localSheetId="0" hidden="1">'MENU '!$L:$L</definedName>
    <definedName name="Z_7044E850_A5C6_4247_BE4D_DC6D0F8B87FE_.wvu.Cols" localSheetId="11" hidden="1">'SEA-VAN VIA SHA (MPNW)'!#REF!</definedName>
    <definedName name="Z_7044E850_A5C6_4247_BE4D_DC6D0F8B87FE_.wvu.PrintArea" localSheetId="5" hidden="1">'BOSTON VIA SHA (AWE1)'!$A$1:$L$32</definedName>
    <definedName name="Z_7044E850_A5C6_4247_BE4D_DC6D0F8B87FE_.wvu.PrintArea" localSheetId="13" hidden="1">'GULF VIA XMN (GME)'!$A$1:$O$38</definedName>
    <definedName name="Z_7044E850_A5C6_4247_BE4D_DC6D0F8B87FE_.wvu.PrintArea" localSheetId="2" hidden="1">'LAS -OAK DIRECT (SEA2)'!$A$1:$J$35</definedName>
    <definedName name="Z_7044E850_A5C6_4247_BE4D_DC6D0F8B87FE_.wvu.PrintArea" localSheetId="1" hidden="1">'LGB DIRECT (SEA)'!$A$1:$F$35</definedName>
    <definedName name="Z_7044E850_A5C6_4247_BE4D_DC6D0F8B87FE_.wvu.PrintArea" localSheetId="10" hidden="1">'SEA-VAN VIA HKG (OPNW)'!$A$1:$N$39</definedName>
    <definedName name="Z_7044E850_A5C6_4247_BE4D_DC6D0F8B87FE_.wvu.Rows" localSheetId="9" hidden="1">'CANADA TS (CPNW)'!$49:$64</definedName>
    <definedName name="Z_7044E850_A5C6_4247_BE4D_DC6D0F8B87FE_.wvu.Rows" localSheetId="13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7" hidden="1">'BALTIMORE VIA HKG (AWE3)'!$A$1:$L$36</definedName>
    <definedName name="Z_7F4599E1_7724_459F_9FCF_D7ED51D3A092_.wvu.PrintArea" localSheetId="5" hidden="1">'BOSTON VIA SHA (AWE1)'!$A$1:$L$32</definedName>
    <definedName name="Z_7F4599E1_7724_459F_9FCF_D7ED51D3A092_.wvu.PrintArea" localSheetId="13" hidden="1">'GULF VIA XMN (GME)'!$A$1:$T$79</definedName>
    <definedName name="Z_7F4599E1_7724_459F_9FCF_D7ED51D3A092_.wvu.PrintArea" localSheetId="2" hidden="1">'LAS -OAK DIRECT (SEA2)'!$A$1:$J$35</definedName>
    <definedName name="Z_7F4599E1_7724_459F_9FCF_D7ED51D3A092_.wvu.PrintArea" localSheetId="1" hidden="1">'LGB DIRECT (SEA)'!$A$1:$H$35</definedName>
    <definedName name="Z_7F4599E1_7724_459F_9FCF_D7ED51D3A092_.wvu.PrintArea" localSheetId="10" hidden="1">'SEA-VAN VIA HKG (OPNW)'!$A$1:$N$39</definedName>
    <definedName name="Z_7F4599E1_7724_459F_9FCF_D7ED51D3A092_.wvu.PrintArea" localSheetId="3" hidden="1">'USEC DIRECT (AWE6) '!$A$1:$M$32</definedName>
    <definedName name="Z_7F4599E1_7724_459F_9FCF_D7ED51D3A092_.wvu.Rows" localSheetId="9" hidden="1">'CANADA TS (CPNW)'!$49:$64</definedName>
    <definedName name="Z_7F4599E1_7724_459F_9FCF_D7ED51D3A092_.wvu.Rows" localSheetId="13" hidden="1">'GULF VIA XMN (GME)'!$4:$38</definedName>
    <definedName name="Z_91AC30DE_1D40_4709_B1FA_6F0FA378251B_.wvu.Cols" localSheetId="0" hidden="1">'MENU '!$L:$L</definedName>
    <definedName name="Z_91AC30DE_1D40_4709_B1FA_6F0FA378251B_.wvu.PrintArea" localSheetId="7" hidden="1">'BALTIMORE VIA HKG (AWE3)'!$A$1:$L$36</definedName>
    <definedName name="Z_91AC30DE_1D40_4709_B1FA_6F0FA378251B_.wvu.PrintArea" localSheetId="5" hidden="1">'BOSTON VIA SHA (AWE1)'!$A$1:$L$32</definedName>
    <definedName name="Z_91AC30DE_1D40_4709_B1FA_6F0FA378251B_.wvu.PrintArea" localSheetId="13" hidden="1">'GULF VIA XMN (GME)'!$A$1:$R$66</definedName>
    <definedName name="Z_91AC30DE_1D40_4709_B1FA_6F0FA378251B_.wvu.PrintArea" localSheetId="2" hidden="1">'LAS -OAK DIRECT (SEA2)'!$A$1:$J$35</definedName>
    <definedName name="Z_91AC30DE_1D40_4709_B1FA_6F0FA378251B_.wvu.PrintArea" localSheetId="1" hidden="1">'LGB DIRECT (SEA)'!$A$1:$H$35</definedName>
    <definedName name="Z_91AC30DE_1D40_4709_B1FA_6F0FA378251B_.wvu.PrintArea" localSheetId="10" hidden="1">'SEA-VAN VIA HKG (OPNW)'!$A$1:$N$39</definedName>
    <definedName name="Z_91AC30DE_1D40_4709_B1FA_6F0FA378251B_.wvu.Rows" localSheetId="9" hidden="1">'CANADA TS (CPNW)'!$49:$64</definedName>
    <definedName name="Z_91AC30DE_1D40_4709_B1FA_6F0FA378251B_.wvu.Rows" localSheetId="13" hidden="1">'GULF VIA XMN (GME)'!$4:$38</definedName>
    <definedName name="Z_94144FE1_E98D_468C_A0B0_A5E0B5B10077_.wvu.Cols" localSheetId="0" hidden="1">'MENU '!$L:$L</definedName>
    <definedName name="Z_94144FE1_E98D_468C_A0B0_A5E0B5B10077_.wvu.PrintArea" localSheetId="7" hidden="1">'BALTIMORE VIA HKG (AWE3)'!$A$1:$L$36</definedName>
    <definedName name="Z_94144FE1_E98D_468C_A0B0_A5E0B5B10077_.wvu.PrintArea" localSheetId="5" hidden="1">'BOSTON VIA SHA (AWE1)'!$A$1:$L$32</definedName>
    <definedName name="Z_94144FE1_E98D_468C_A0B0_A5E0B5B10077_.wvu.PrintArea" localSheetId="13" hidden="1">'GULF VIA XMN (GME)'!$A$1:$Q$64</definedName>
    <definedName name="Z_94144FE1_E98D_468C_A0B0_A5E0B5B10077_.wvu.PrintArea" localSheetId="2" hidden="1">'LAS -OAK DIRECT (SEA2)'!$A$1:$J$35</definedName>
    <definedName name="Z_94144FE1_E98D_468C_A0B0_A5E0B5B10077_.wvu.PrintArea" localSheetId="1" hidden="1">'LGB DIRECT (SEA)'!$A$1:$H$35</definedName>
    <definedName name="Z_94144FE1_E98D_468C_A0B0_A5E0B5B10077_.wvu.PrintArea" localSheetId="10" hidden="1">'SEA-VAN VIA HKG (OPNW)'!$A$1:$N$39</definedName>
    <definedName name="Z_94144FE1_E98D_468C_A0B0_A5E0B5B10077_.wvu.Rows" localSheetId="9" hidden="1">'CANADA TS (CPNW)'!$49:$64</definedName>
    <definedName name="Z_94144FE1_E98D_468C_A0B0_A5E0B5B10077_.wvu.Rows" localSheetId="13" hidden="1">'GULF VIA XMN (GME)'!$4:$38</definedName>
    <definedName name="Z_9BD9C074_40C7_4DEF_A2BD_D9FC2E0C67A7_.wvu.Cols" localSheetId="0" hidden="1">'MENU '!$L:$L</definedName>
    <definedName name="Z_9BD9C074_40C7_4DEF_A2BD_D9FC2E0C67A7_.wvu.PrintArea" localSheetId="7" hidden="1">'BALTIMORE VIA HKG (AWE3)'!$A$1:$L$36</definedName>
    <definedName name="Z_9BD9C074_40C7_4DEF_A2BD_D9FC2E0C67A7_.wvu.PrintArea" localSheetId="5" hidden="1">'BOSTON VIA SHA (AWE1)'!$A$1:$L$32</definedName>
    <definedName name="Z_9BD9C074_40C7_4DEF_A2BD_D9FC2E0C67A7_.wvu.PrintArea" localSheetId="13" hidden="1">'GULF VIA XMN (GME)'!$A$1:$R$66</definedName>
    <definedName name="Z_9BD9C074_40C7_4DEF_A2BD_D9FC2E0C67A7_.wvu.PrintArea" localSheetId="2" hidden="1">'LAS -OAK DIRECT (SEA2)'!$A$1:$J$35</definedName>
    <definedName name="Z_9BD9C074_40C7_4DEF_A2BD_D9FC2E0C67A7_.wvu.PrintArea" localSheetId="1" hidden="1">'LGB DIRECT (SEA)'!$A$1:$F$35</definedName>
    <definedName name="Z_9BD9C074_40C7_4DEF_A2BD_D9FC2E0C67A7_.wvu.PrintArea" localSheetId="10" hidden="1">'SEA-VAN VIA HKG (OPNW)'!$A$1:$N$39</definedName>
    <definedName name="Z_9BD9C074_40C7_4DEF_A2BD_D9FC2E0C67A7_.wvu.PrintArea" localSheetId="3" hidden="1">'USEC DIRECT (AWE6) '!$A$1:$M$32</definedName>
    <definedName name="Z_9BD9C074_40C7_4DEF_A2BD_D9FC2E0C67A7_.wvu.Rows" localSheetId="9" hidden="1">'CANADA TS (CPNW)'!$49:$64</definedName>
    <definedName name="Z_9BD9C074_40C7_4DEF_A2BD_D9FC2E0C67A7_.wvu.Rows" localSheetId="13" hidden="1">'GULF VIA XMN (GME)'!$4:$38</definedName>
    <definedName name="Z_9BFCC6BA_6181_4FB6_AF72_B0E6954AA9A0_.wvu.Cols" localSheetId="0" hidden="1">'MENU '!$L:$L</definedName>
    <definedName name="Z_9BFCC6BA_6181_4FB6_AF72_B0E6954AA9A0_.wvu.Cols" localSheetId="11" hidden="1">'SEA-VAN VIA SHA (MPNW)'!#REF!</definedName>
    <definedName name="Z_9BFCC6BA_6181_4FB6_AF72_B0E6954AA9A0_.wvu.PrintArea" localSheetId="5" hidden="1">'BOSTON VIA SHA (AWE1)'!$A$1:$L$32</definedName>
    <definedName name="Z_9BFCC6BA_6181_4FB6_AF72_B0E6954AA9A0_.wvu.PrintArea" localSheetId="13" hidden="1">'GULF VIA XMN (GME)'!$A$1:$O$38</definedName>
    <definedName name="Z_9BFCC6BA_6181_4FB6_AF72_B0E6954AA9A0_.wvu.PrintArea" localSheetId="2" hidden="1">'LAS -OAK DIRECT (SEA2)'!$A$1:$J$35</definedName>
    <definedName name="Z_9BFCC6BA_6181_4FB6_AF72_B0E6954AA9A0_.wvu.PrintArea" localSheetId="1" hidden="1">'LGB DIRECT (SEA)'!$A$1:$F$35</definedName>
    <definedName name="Z_9BFCC6BA_6181_4FB6_AF72_B0E6954AA9A0_.wvu.PrintArea" localSheetId="10" hidden="1">'SEA-VAN VIA HKG (OPNW)'!$A$1:$N$39</definedName>
    <definedName name="Z_9BFCC6BA_6181_4FB6_AF72_B0E6954AA9A0_.wvu.Rows" localSheetId="9" hidden="1">'CANADA TS (CPNW)'!$49:$64</definedName>
    <definedName name="Z_9BFCC6BA_6181_4FB6_AF72_B0E6954AA9A0_.wvu.Rows" localSheetId="13" hidden="1">'GULF VIA XMN (GME)'!$4:$38</definedName>
    <definedName name="Z_9CCF10E2_92C0_49B0_AF99_307DE301C06F_.wvu.Cols" localSheetId="0" hidden="1">'MENU '!$L:$L</definedName>
    <definedName name="Z_9CCF10E2_92C0_49B0_AF99_307DE301C06F_.wvu.PrintArea" localSheetId="7" hidden="1">'BALTIMORE VIA HKG (AWE3)'!$A$1:$L$36</definedName>
    <definedName name="Z_9CCF10E2_92C0_49B0_AF99_307DE301C06F_.wvu.PrintArea" localSheetId="5" hidden="1">'BOSTON VIA SHA (AWE1)'!$A$1:$L$32</definedName>
    <definedName name="Z_9CCF10E2_92C0_49B0_AF99_307DE301C06F_.wvu.PrintArea" localSheetId="13" hidden="1">'GULF VIA XMN (GME)'!$A$1:$Q$64</definedName>
    <definedName name="Z_9CCF10E2_92C0_49B0_AF99_307DE301C06F_.wvu.PrintArea" localSheetId="2" hidden="1">'LAS -OAK DIRECT (SEA2)'!$A$1:$J$35</definedName>
    <definedName name="Z_9CCF10E2_92C0_49B0_AF99_307DE301C06F_.wvu.PrintArea" localSheetId="1" hidden="1">'LGB DIRECT (SEA)'!$A$1:$H$35</definedName>
    <definedName name="Z_9CCF10E2_92C0_49B0_AF99_307DE301C06F_.wvu.PrintArea" localSheetId="10" hidden="1">'SEA-VAN VIA HKG (OPNW)'!$A$1:$N$39</definedName>
    <definedName name="Z_9CCF10E2_92C0_49B0_AF99_307DE301C06F_.wvu.Rows" localSheetId="9" hidden="1">'CANADA TS (CPNW)'!$49:$64</definedName>
    <definedName name="Z_9CCF10E2_92C0_49B0_AF99_307DE301C06F_.wvu.Rows" localSheetId="13" hidden="1">'GULF VIA XMN (GME)'!$4:$38</definedName>
    <definedName name="Z_A4B47967_7288_4EFC_B3A3_156A4AF2D0DB_.wvu.Cols" localSheetId="0" hidden="1">'MENU '!$L:$L</definedName>
    <definedName name="Z_A4B47967_7288_4EFC_B3A3_156A4AF2D0DB_.wvu.PrintArea" localSheetId="7" hidden="1">'BALTIMORE VIA HKG (AWE3)'!$A$1:$L$36</definedName>
    <definedName name="Z_A4B47967_7288_4EFC_B3A3_156A4AF2D0DB_.wvu.PrintArea" localSheetId="5" hidden="1">'BOSTON VIA SHA (AWE1)'!$A$1:$L$32</definedName>
    <definedName name="Z_A4B47967_7288_4EFC_B3A3_156A4AF2D0DB_.wvu.PrintArea" localSheetId="9" hidden="1">'CANADA TS (CPNW)'!$A$1:$N$31</definedName>
    <definedName name="Z_A4B47967_7288_4EFC_B3A3_156A4AF2D0DB_.wvu.PrintArea" localSheetId="13" hidden="1">'GULF VIA XMN (GME)'!$A$1:$Q$64</definedName>
    <definedName name="Z_A4B47967_7288_4EFC_B3A3_156A4AF2D0DB_.wvu.PrintArea" localSheetId="2" hidden="1">'LAS -OAK DIRECT (SEA2)'!$A$1:$J$35</definedName>
    <definedName name="Z_A4B47967_7288_4EFC_B3A3_156A4AF2D0DB_.wvu.PrintArea" localSheetId="1" hidden="1">'LGB DIRECT (SEA)'!$A$1:$H$35</definedName>
    <definedName name="Z_A4B47967_7288_4EFC_B3A3_156A4AF2D0DB_.wvu.PrintArea" localSheetId="10" hidden="1">'SEA-VAN VIA HKG (OPNW)'!$A$1:$N$39</definedName>
    <definedName name="Z_A4B47967_7288_4EFC_B3A3_156A4AF2D0DB_.wvu.PrintArea" localSheetId="3" hidden="1">'USEC DIRECT (AWE6) '!$A$1:$M$32</definedName>
    <definedName name="Z_A4B47967_7288_4EFC_B3A3_156A4AF2D0DB_.wvu.Rows" localSheetId="9" hidden="1">'CANADA TS (CPNW)'!$49:$64</definedName>
    <definedName name="Z_A4B47967_7288_4EFC_B3A3_156A4AF2D0DB_.wvu.Rows" localSheetId="13" hidden="1">'GULF VIA XMN (GME)'!$4:$38</definedName>
    <definedName name="Z_ACAAE18C_D451_4EA3_B25E_F36B6EE1CDDA_.wvu.Cols" localSheetId="0" hidden="1">'MENU '!$L:$L</definedName>
    <definedName name="Z_ACAAE18C_D451_4EA3_B25E_F36B6EE1CDDA_.wvu.Cols" localSheetId="4" hidden="1">'USEC DIRECT (AWE5)'!$G:$J</definedName>
    <definedName name="Z_ACAAE18C_D451_4EA3_B25E_F36B6EE1CDDA_.wvu.PrintArea" localSheetId="5" hidden="1">'BOSTON VIA SHA (AWE1)'!$A$1:$L$32</definedName>
    <definedName name="Z_ACAAE18C_D451_4EA3_B25E_F36B6EE1CDDA_.wvu.PrintArea" localSheetId="13" hidden="1">'GULF VIA XMN (GME)'!$A$1:$O$38</definedName>
    <definedName name="Z_ACAAE18C_D451_4EA3_B25E_F36B6EE1CDDA_.wvu.PrintArea" localSheetId="2" hidden="1">'LAS -OAK DIRECT (SEA2)'!$A$1:$J$35</definedName>
    <definedName name="Z_ACAAE18C_D451_4EA3_B25E_F36B6EE1CDDA_.wvu.PrintArea" localSheetId="1" hidden="1">'LGB DIRECT (SEA)'!$A$1:$N$35</definedName>
    <definedName name="Z_ACAAE18C_D451_4EA3_B25E_F36B6EE1CDDA_.wvu.PrintArea" localSheetId="10" hidden="1">'SEA-VAN VIA HKG (OPNW)'!$A$1:$N$39</definedName>
    <definedName name="Z_ACAAE18C_D451_4EA3_B25E_F36B6EE1CDDA_.wvu.PrintArea" localSheetId="3" hidden="1">'USEC DIRECT (AWE6) '!$A$1:$M$32</definedName>
    <definedName name="Z_ACAAE18C_D451_4EA3_B25E_F36B6EE1CDDA_.wvu.Rows" localSheetId="9" hidden="1">'CANADA TS (CPNW)'!$49:$64</definedName>
    <definedName name="Z_ACAAE18C_D451_4EA3_B25E_F36B6EE1CDDA_.wvu.Rows" localSheetId="13" hidden="1">'GULF VIA XMN (GME)'!$4:$38</definedName>
    <definedName name="Z_ADCEEF57_9D23_4D32_B0E6_992B8F8AD223_.wvu.Cols" localSheetId="0" hidden="1">'MENU '!$L:$L</definedName>
    <definedName name="Z_ADCEEF57_9D23_4D32_B0E6_992B8F8AD223_.wvu.PrintArea" localSheetId="7" hidden="1">'BALTIMORE VIA HKG (AWE3)'!$A$1:$L$36</definedName>
    <definedName name="Z_ADCEEF57_9D23_4D32_B0E6_992B8F8AD223_.wvu.PrintArea" localSheetId="5" hidden="1">'BOSTON VIA SHA (AWE1)'!$A$1:$L$32</definedName>
    <definedName name="Z_ADCEEF57_9D23_4D32_B0E6_992B8F8AD223_.wvu.PrintArea" localSheetId="9" hidden="1">'CANADA TS (CPNW)'!$A$1:$N$31</definedName>
    <definedName name="Z_ADCEEF57_9D23_4D32_B0E6_992B8F8AD223_.wvu.PrintArea" localSheetId="13" hidden="1">'GULF VIA XMN (GME)'!$A$1:$Q$64</definedName>
    <definedName name="Z_ADCEEF57_9D23_4D32_B0E6_992B8F8AD223_.wvu.PrintArea" localSheetId="2" hidden="1">'LAS -OAK DIRECT (SEA2)'!$A$1:$J$35</definedName>
    <definedName name="Z_ADCEEF57_9D23_4D32_B0E6_992B8F8AD223_.wvu.PrintArea" localSheetId="1" hidden="1">'LGB DIRECT (SEA)'!$A$1:$H$35</definedName>
    <definedName name="Z_ADCEEF57_9D23_4D32_B0E6_992B8F8AD223_.wvu.PrintArea" localSheetId="10" hidden="1">'SEA-VAN VIA HKG (OPNW)'!$A$1:$N$39</definedName>
    <definedName name="Z_ADCEEF57_9D23_4D32_B0E6_992B8F8AD223_.wvu.PrintArea" localSheetId="3" hidden="1">'USEC DIRECT (AWE6) '!$A$1:$M$32</definedName>
    <definedName name="Z_ADCEEF57_9D23_4D32_B0E6_992B8F8AD223_.wvu.Rows" localSheetId="9" hidden="1">'CANADA TS (CPNW)'!$49:$64</definedName>
    <definedName name="Z_ADCEEF57_9D23_4D32_B0E6_992B8F8AD223_.wvu.Rows" localSheetId="13" hidden="1">'GULF VIA XMN (GME)'!$4:$38</definedName>
    <definedName name="Z_D3B64EEC_2051_42EE_AFD0_F544EA33A53F_.wvu.Cols" localSheetId="0" hidden="1">'MENU '!$L:$L</definedName>
    <definedName name="Z_D3B64EEC_2051_42EE_AFD0_F544EA33A53F_.wvu.Cols" localSheetId="4" hidden="1">'USEC DIRECT (AWE5)'!$G:$J</definedName>
    <definedName name="Z_D3B64EEC_2051_42EE_AFD0_F544EA33A53F_.wvu.PrintArea" localSheetId="5" hidden="1">'BOSTON VIA SHA (AWE1)'!$A$1:$L$32</definedName>
    <definedName name="Z_D3B64EEC_2051_42EE_AFD0_F544EA33A53F_.wvu.PrintArea" localSheetId="13" hidden="1">'GULF VIA XMN (GME)'!$A$1:$P$64</definedName>
    <definedName name="Z_D3B64EEC_2051_42EE_AFD0_F544EA33A53F_.wvu.PrintArea" localSheetId="2" hidden="1">'LAS -OAK DIRECT (SEA2)'!$A$1:$J$35</definedName>
    <definedName name="Z_D3B64EEC_2051_42EE_AFD0_F544EA33A53F_.wvu.PrintArea" localSheetId="1" hidden="1">'LGB DIRECT (SEA)'!$A$1:$N$35</definedName>
    <definedName name="Z_D3B64EEC_2051_42EE_AFD0_F544EA33A53F_.wvu.PrintArea" localSheetId="10" hidden="1">'SEA-VAN VIA HKG (OPNW)'!$A$1:$N$39</definedName>
    <definedName name="Z_D3B64EEC_2051_42EE_AFD0_F544EA33A53F_.wvu.PrintArea" localSheetId="3" hidden="1">'USEC DIRECT (AWE6) '!$A$1:$M$32</definedName>
    <definedName name="Z_D3B64EEC_2051_42EE_AFD0_F544EA33A53F_.wvu.Rows" localSheetId="9" hidden="1">'CANADA TS (CPNW)'!$49:$64</definedName>
    <definedName name="Z_D3B64EEC_2051_42EE_AFD0_F544EA33A53F_.wvu.Rows" localSheetId="13" hidden="1">'GULF VIA XMN (GME)'!$4:$38</definedName>
    <definedName name="Z_D4ABD959_335C_45EC_87BE_C9BA377F0497_.wvu.Cols" localSheetId="0" hidden="1">'MENU '!$L:$L</definedName>
    <definedName name="Z_D4ABD959_335C_45EC_87BE_C9BA377F0497_.wvu.PrintArea" localSheetId="7" hidden="1">'BALTIMORE VIA HKG (AWE3)'!$A$1:$L$36</definedName>
    <definedName name="Z_D4ABD959_335C_45EC_87BE_C9BA377F0497_.wvu.PrintArea" localSheetId="5" hidden="1">'BOSTON VIA SHA (AWE1)'!$A$1:$L$32</definedName>
    <definedName name="Z_D4ABD959_335C_45EC_87BE_C9BA377F0497_.wvu.PrintArea" localSheetId="13" hidden="1">'GULF VIA XMN (GME)'!$A$1:$P$64</definedName>
    <definedName name="Z_D4ABD959_335C_45EC_87BE_C9BA377F0497_.wvu.PrintArea" localSheetId="2" hidden="1">'LAS -OAK DIRECT (SEA2)'!$A$1:$J$34</definedName>
    <definedName name="Z_D4ABD959_335C_45EC_87BE_C9BA377F0497_.wvu.PrintArea" localSheetId="1" hidden="1">'LGB DIRECT (SEA)'!$A$1:$H$35</definedName>
    <definedName name="Z_D4ABD959_335C_45EC_87BE_C9BA377F0497_.wvu.PrintArea" localSheetId="10" hidden="1">'SEA-VAN VIA HKG (OPNW)'!$A$1:$N$31</definedName>
    <definedName name="Z_D4ABD959_335C_45EC_87BE_C9BA377F0497_.wvu.PrintArea" localSheetId="11" hidden="1">'SEA-VAN VIA SHA (MPNW)'!$A$1:$N$32</definedName>
    <definedName name="Z_D4ABD959_335C_45EC_87BE_C9BA377F0497_.wvu.PrintArea" localSheetId="6" hidden="1">'USEC VIA SHA (AWE2)'!$A$1:$P$32</definedName>
    <definedName name="Z_D4ABD959_335C_45EC_87BE_C9BA377F0497_.wvu.Rows" localSheetId="9" hidden="1">'CANADA TS (CPNW)'!$49:$64</definedName>
    <definedName name="Z_D4ABD959_335C_45EC_87BE_C9BA377F0497_.wvu.Rows" localSheetId="13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5" hidden="1">'BOSTON VIA SHA (AWE1)'!$A$1:$L$34</definedName>
    <definedName name="Z_D63838BE_F230_4BC1_8CFF_567D02D6527C_.wvu.PrintArea" localSheetId="13" hidden="1">'GULF VIA XMN (GME)'!$A$1:$O$38</definedName>
    <definedName name="Z_D63838BE_F230_4BC1_8CFF_567D02D6527C_.wvu.PrintArea" localSheetId="1" hidden="1">'LGB DIRECT (SEA)'!$A$1:$F$35</definedName>
    <definedName name="Z_D63838BE_F230_4BC1_8CFF_567D02D6527C_.wvu.PrintArea" localSheetId="10" hidden="1">'SEA-VAN VIA HKG (OPNW)'!$A$1:$N$39</definedName>
    <definedName name="Z_D63838BE_F230_4BC1_8CFF_567D02D6527C_.wvu.Rows" localSheetId="13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7" hidden="1">'BALTIMORE VIA HKG (AWE3)'!$A$1:$L$36</definedName>
    <definedName name="Z_ECFF03AA_9995_49FD_8675_E9EB89E20521_.wvu.PrintArea" localSheetId="5" hidden="1">'BOSTON VIA SHA (AWE1)'!$A$1:$L$32</definedName>
    <definedName name="Z_ECFF03AA_9995_49FD_8675_E9EB89E20521_.wvu.PrintArea" localSheetId="9" hidden="1">'CANADA TS (CPNW)'!$A$1:$N$49</definedName>
    <definedName name="Z_ECFF03AA_9995_49FD_8675_E9EB89E20521_.wvu.PrintArea" localSheetId="13" hidden="1">'GULF VIA XMN (GME)'!$A$1:$Q$64</definedName>
    <definedName name="Z_ECFF03AA_9995_49FD_8675_E9EB89E20521_.wvu.PrintArea" localSheetId="2" hidden="1">'LAS -OAK DIRECT (SEA2)'!$A$1:$J$35</definedName>
    <definedName name="Z_ECFF03AA_9995_49FD_8675_E9EB89E20521_.wvu.PrintArea" localSheetId="1" hidden="1">'LGB DIRECT (SEA)'!$A$1:$H$35</definedName>
    <definedName name="Z_ECFF03AA_9995_49FD_8675_E9EB89E20521_.wvu.PrintArea" localSheetId="10" hidden="1">'SEA-VAN VIA HKG (OPNW)'!$A$1:$N$39</definedName>
    <definedName name="Z_ECFF03AA_9995_49FD_8675_E9EB89E20521_.wvu.Rows" localSheetId="9" hidden="1">'CANADA TS (CPNW)'!$49:$64</definedName>
    <definedName name="Z_ECFF03AA_9995_49FD_8675_E9EB89E20521_.wvu.Rows" localSheetId="13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7" hidden="1">'BALTIMORE VIA HKG (AWE3)'!$A$1:$L$36</definedName>
    <definedName name="Z_F1738DBA_4A86_4E4E_8AA2_B6B2804E8CE9_.wvu.PrintArea" localSheetId="5" hidden="1">'BOSTON VIA SHA (AWE1)'!$A$1:$L$32</definedName>
    <definedName name="Z_F1738DBA_4A86_4E4E_8AA2_B6B2804E8CE9_.wvu.PrintArea" localSheetId="13" hidden="1">'GULF VIA XMN (GME)'!$A$1:$T$79</definedName>
    <definedName name="Z_F1738DBA_4A86_4E4E_8AA2_B6B2804E8CE9_.wvu.PrintArea" localSheetId="2" hidden="1">'LAS -OAK DIRECT (SEA2)'!$A$1:$J$35</definedName>
    <definedName name="Z_F1738DBA_4A86_4E4E_8AA2_B6B2804E8CE9_.wvu.PrintArea" localSheetId="1" hidden="1">'LGB DIRECT (SEA)'!$A$1:$H$35</definedName>
    <definedName name="Z_F1738DBA_4A86_4E4E_8AA2_B6B2804E8CE9_.wvu.PrintArea" localSheetId="10" hidden="1">'SEA-VAN VIA HKG (OPNW)'!$A$1:$N$39</definedName>
    <definedName name="Z_F1738DBA_4A86_4E4E_8AA2_B6B2804E8CE9_.wvu.Rows" localSheetId="9" hidden="1">'CANADA TS (CPNW)'!$49:$64</definedName>
    <definedName name="Z_F1738DBA_4A86_4E4E_8AA2_B6B2804E8CE9_.wvu.Rows" localSheetId="13" hidden="1">'GULF VIA XMN (GME)'!$4:$38</definedName>
    <definedName name="Z_F8AC9B16_B680_443B_A0C2_C2568C2FC9DC_.wvu.Cols" localSheetId="0" hidden="1">'MENU '!$L:$L</definedName>
    <definedName name="Z_F8AC9B16_B680_443B_A0C2_C2568C2FC9DC_.wvu.Cols" localSheetId="11" hidden="1">'SEA-VAN VIA SHA (MPNW)'!#REF!</definedName>
    <definedName name="Z_F8AC9B16_B680_443B_A0C2_C2568C2FC9DC_.wvu.PrintArea" localSheetId="7" hidden="1">'BALTIMORE VIA HKG (AWE3)'!$A$1:$L$36</definedName>
    <definedName name="Z_F8AC9B16_B680_443B_A0C2_C2568C2FC9DC_.wvu.PrintArea" localSheetId="5" hidden="1">'BOSTON VIA SHA (AWE1)'!$A$1:$L$32</definedName>
    <definedName name="Z_F8AC9B16_B680_443B_A0C2_C2568C2FC9DC_.wvu.PrintArea" localSheetId="13" hidden="1">'GULF VIA XMN (GME)'!$A$1:$O$38</definedName>
    <definedName name="Z_F8AC9B16_B680_443B_A0C2_C2568C2FC9DC_.wvu.PrintArea" localSheetId="2" hidden="1">'LAS -OAK DIRECT (SEA2)'!$A$1:$J$35</definedName>
    <definedName name="Z_F8AC9B16_B680_443B_A0C2_C2568C2FC9DC_.wvu.PrintArea" localSheetId="1" hidden="1">'LGB DIRECT (SEA)'!$A$1:$F$35</definedName>
    <definedName name="Z_F8AC9B16_B680_443B_A0C2_C2568C2FC9DC_.wvu.PrintArea" localSheetId="10" hidden="1">'SEA-VAN VIA HKG (OPNW)'!$A$1:$N$39</definedName>
    <definedName name="Z_F8AC9B16_B680_443B_A0C2_C2568C2FC9DC_.wvu.Rows" localSheetId="9" hidden="1">'CANADA TS (CPNW)'!$49:$64</definedName>
    <definedName name="Z_F8AC9B16_B680_443B_A0C2_C2568C2FC9DC_.wvu.Rows" localSheetId="13" hidden="1">'GULF VIA XMN (GME)'!$4:$38</definedName>
  </definedNames>
  <calcPr calcId="191029"/>
  <customWorkbookViews>
    <customWorkbookView name="Nguyen Chau Hoai Thuong (VN) - Personal View" guid="{188062B0-E126-47F1-9B33-F0D0CC2D5AA6}" mergeInterval="0" personalView="1" maximized="1" xWindow="-8" yWindow="-8" windowWidth="1936" windowHeight="1056" tabRatio="871" activeSheetId="3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thvu - Personal View" guid="{D63838BE-F230-4BC1-8CFF-567D02D6527C}" mergeInterval="0" personalView="1" maximized="1" xWindow="1" yWindow="1" windowWidth="1362" windowHeight="538" tabRatio="872" activeSheetId="16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Phan Thi Thu Hien (VN) - Personal View" guid="{91AC30DE-1D40-4709-B1FA-6F0FA378251B}" mergeInterval="0" personalView="1" windowWidth="1920" windowHeight="1040" tabRatio="871" activeSheetId="2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Lam Van Phat(VN) - Personal View" guid="{9BD9C074-40C7-4DEF-A2BD-D9FC2E0C67A7}" mergeInterval="0" personalView="1" xWindow="167" yWindow="70" windowWidth="1527" windowHeight="924" tabRatio="871" activeSheetId="1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LENOVO - Personal View" guid="{D3B64EEC-2051-42EE-AFD0-F544EA33A53F}" mergeInterval="0" personalView="1" maximized="1" xWindow="-11" yWindow="-11" windowWidth="1942" windowHeight="1030" tabRatio="871" activeSheetId="4"/>
  </customWorkbookViews>
</workbook>
</file>

<file path=xl/calcChain.xml><?xml version="1.0" encoding="utf-8"?>
<calcChain xmlns="http://schemas.openxmlformats.org/spreadsheetml/2006/main">
  <c r="J17" i="13" l="1"/>
  <c r="J16" i="13"/>
  <c r="K16" i="13"/>
  <c r="K17" i="13" s="1"/>
  <c r="L16" i="13"/>
  <c r="L17" i="13" s="1"/>
  <c r="M16" i="13"/>
  <c r="M17" i="13" s="1"/>
  <c r="N16" i="13"/>
  <c r="N17" i="13" s="1"/>
  <c r="I17" i="13"/>
  <c r="I16" i="13"/>
  <c r="I15" i="12"/>
  <c r="J15" i="12"/>
  <c r="I14" i="12"/>
  <c r="J14" i="12"/>
  <c r="J16" i="12" s="1"/>
  <c r="J17" i="12" s="1"/>
  <c r="L14" i="12"/>
  <c r="L15" i="12" s="1"/>
  <c r="M14" i="12"/>
  <c r="M15" i="12" s="1"/>
  <c r="M16" i="12" s="1"/>
  <c r="M17" i="12" s="1"/>
  <c r="K13" i="12"/>
  <c r="K14" i="12" s="1"/>
  <c r="K15" i="12" s="1"/>
  <c r="K16" i="12" s="1"/>
  <c r="K17" i="12" s="1"/>
  <c r="L13" i="12"/>
  <c r="M13" i="12"/>
  <c r="N13" i="12"/>
  <c r="N14" i="12" s="1"/>
  <c r="N15" i="12" s="1"/>
  <c r="N16" i="12" s="1"/>
  <c r="N17" i="12" s="1"/>
  <c r="J15" i="5"/>
  <c r="J16" i="5" s="1"/>
  <c r="J17" i="5" s="1"/>
  <c r="I17" i="5"/>
  <c r="I15" i="5"/>
  <c r="I16" i="5" s="1"/>
  <c r="K14" i="5"/>
  <c r="K15" i="5" s="1"/>
  <c r="K16" i="5" s="1"/>
  <c r="K17" i="5" s="1"/>
  <c r="L14" i="5"/>
  <c r="L15" i="5" s="1"/>
  <c r="L16" i="5" s="1"/>
  <c r="L17" i="5" s="1"/>
  <c r="M14" i="5"/>
  <c r="M15" i="5" s="1"/>
  <c r="M16" i="5" s="1"/>
  <c r="M17" i="5" s="1"/>
  <c r="N14" i="5"/>
  <c r="N15" i="5" s="1"/>
  <c r="N16" i="5" s="1"/>
  <c r="N17" i="5" s="1"/>
  <c r="J14" i="5"/>
  <c r="I14" i="5"/>
  <c r="I16" i="12" l="1"/>
  <c r="I17" i="12" s="1"/>
  <c r="L16" i="12"/>
  <c r="L17" i="12" s="1"/>
  <c r="B14" i="16"/>
  <c r="A14" i="16"/>
  <c r="B13" i="16"/>
  <c r="A13" i="16"/>
  <c r="B12" i="16"/>
  <c r="A12" i="16"/>
  <c r="B11" i="16"/>
  <c r="A11" i="16"/>
  <c r="G48" i="17"/>
  <c r="G47" i="17"/>
  <c r="G46" i="17"/>
  <c r="J5" i="4" l="1"/>
  <c r="K6" i="6"/>
  <c r="C45" i="17" l="1"/>
  <c r="J30" i="13" l="1"/>
  <c r="C54" i="5" l="1"/>
  <c r="D54" i="5"/>
  <c r="E54" i="5"/>
  <c r="F54" i="5"/>
  <c r="I54" i="5"/>
  <c r="J54" i="5"/>
  <c r="K54" i="5"/>
  <c r="L54" i="5"/>
  <c r="M54" i="5"/>
  <c r="N54" i="5"/>
  <c r="C56" i="5"/>
  <c r="C57" i="5" s="1"/>
  <c r="C58" i="5" s="1"/>
  <c r="D56" i="5"/>
  <c r="D57" i="5" s="1"/>
  <c r="D58" i="5" s="1"/>
  <c r="E56" i="5"/>
  <c r="E57" i="5" s="1"/>
  <c r="E58" i="5" s="1"/>
  <c r="F56" i="5"/>
  <c r="F57" i="5" s="1"/>
  <c r="F58" i="5" s="1"/>
  <c r="I58" i="5"/>
  <c r="J58" i="5"/>
  <c r="K58" i="5"/>
  <c r="L58" i="5"/>
  <c r="M58" i="5"/>
  <c r="N58" i="5"/>
  <c r="J5" i="9" l="1"/>
  <c r="K5" i="11" l="1"/>
  <c r="J5" i="10"/>
  <c r="P6" i="7"/>
  <c r="P6" i="8"/>
  <c r="K8" i="1"/>
  <c r="M6" i="13" l="1"/>
  <c r="N5" i="12"/>
</calcChain>
</file>

<file path=xl/sharedStrings.xml><?xml version="1.0" encoding="utf-8"?>
<sst xmlns="http://schemas.openxmlformats.org/spreadsheetml/2006/main" count="1518" uniqueCount="425">
  <si>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</si>
  <si>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</si>
  <si>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</si>
  <si>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</si>
  <si>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</si>
  <si>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</si>
  <si>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</si>
  <si>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</si>
  <si>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</si>
  <si>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</si>
  <si>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</si>
  <si>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</si>
  <si>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</si>
  <si>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</si>
  <si>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</si>
  <si>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</si>
  <si>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</si>
  <si>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</si>
  <si>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</si>
  <si>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</si>
  <si>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</si>
  <si>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</si>
  <si>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</si>
  <si>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</si>
  <si>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</si>
  <si>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</si>
  <si>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</si>
  <si>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</si>
  <si>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EMAIL : OUTBOUND1@COSCON.COM.VN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</si>
  <si>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</si>
  <si>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</si>
  <si>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</si>
  <si>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</si>
  <si>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</si>
  <si>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</si>
  <si>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</si>
  <si>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</si>
  <si>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</si>
  <si>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</si>
  <si>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</si>
  <si>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</si>
  <si>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Booking team : outbound1@coscon.com.vn</t>
  </si>
  <si>
    <t>COSCON SHIPPING LINES VIETNAM</t>
  </si>
  <si>
    <t>HALIFAX</t>
  </si>
  <si>
    <t>DIRECT SERVICE TO USEC (AWE5)</t>
  </si>
  <si>
    <t>LOS ANGELES/OAKLAND DIRECT SERVICE (SEA2)</t>
  </si>
  <si>
    <t>LOS ANGELES</t>
  </si>
  <si>
    <t>BOSTON</t>
  </si>
  <si>
    <t>HOUSTON</t>
  </si>
  <si>
    <t xml:space="preserve">S/I CUT OFF </t>
  </si>
  <si>
    <t>NEW ORLEANS</t>
  </si>
  <si>
    <t>MIAMI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</si>
  <si>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</si>
  <si>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</si>
  <si>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</si>
  <si>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</si>
  <si>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</si>
  <si>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</si>
  <si>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</si>
  <si>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</si>
  <si>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21:00</t>
  </si>
  <si>
    <t>UPDATED :</t>
  </si>
  <si>
    <t xml:space="preserve">UPDATED : </t>
  </si>
  <si>
    <t>UPDATED:</t>
  </si>
  <si>
    <t>1100</t>
  </si>
  <si>
    <t>BOSTON via SHANGHAI (AWE1)</t>
  </si>
  <si>
    <t>UPDATED</t>
  </si>
  <si>
    <t>SHANGHAI (SHA04)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</si>
  <si>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SAFI TOWER - 209 NGUYEN VAN THU STREET, DISTRICT 1, HO CHI MINH CITY, VIETNAM</t>
    </r>
  </si>
  <si>
    <t>12:00 THU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</si>
  <si>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</si>
  <si>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</si>
  <si>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</si>
  <si>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</si>
  <si>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</si>
  <si>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</si>
  <si>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</si>
  <si>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</si>
  <si>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</si>
  <si>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</si>
  <si>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</si>
  <si>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</si>
  <si>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</si>
  <si>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</si>
  <si>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</si>
  <si>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</si>
  <si>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</si>
  <si>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</si>
  <si>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</si>
  <si>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</si>
  <si>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</si>
  <si>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</si>
  <si>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</si>
  <si>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</si>
  <si>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</si>
  <si>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</si>
  <si>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</si>
  <si>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</si>
  <si>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</si>
  <si>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</si>
  <si>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</si>
  <si>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</si>
  <si>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</si>
  <si>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</si>
  <si>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</si>
  <si>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</si>
  <si>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</si>
  <si>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</si>
  <si>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</si>
  <si>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</si>
  <si>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</si>
  <si>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</si>
  <si>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</si>
  <si>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</si>
  <si>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</si>
  <si>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</si>
  <si>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</si>
  <si>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</si>
  <si>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</si>
  <si>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</si>
  <si>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</si>
  <si>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</si>
  <si>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</si>
  <si>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</si>
  <si>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</si>
  <si>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</si>
  <si>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</si>
  <si>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</si>
  <si>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</si>
  <si>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</si>
  <si>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</si>
  <si>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</si>
  <si>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</si>
  <si>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</si>
  <si>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</si>
  <si>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</si>
  <si>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</si>
  <si>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</si>
  <si>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</si>
  <si>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SHANGHAI (SHA08)</t>
  </si>
  <si>
    <t>04:00 WED</t>
  </si>
  <si>
    <t>04:00 THU</t>
  </si>
  <si>
    <t>10:00 TUE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</si>
  <si>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</si>
  <si>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</si>
  <si>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</si>
  <si>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</si>
  <si>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</si>
  <si>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</si>
  <si>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</si>
  <si>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</si>
  <si>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</si>
  <si>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</si>
  <si>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</si>
  <si>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09:00 THU</t>
  </si>
  <si>
    <t>SEATTLE/VANCOUVER via SHANGHAI (MPNW)</t>
  </si>
  <si>
    <t>HONG KONG
(HKG01)</t>
  </si>
  <si>
    <t>Booking team : sgn.atd.cus@coscon.com</t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</si>
  <si>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</si>
  <si>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</si>
  <si>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</si>
  <si>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</si>
  <si>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</si>
  <si>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</si>
  <si>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</si>
  <si>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</si>
  <si>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</si>
  <si>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</si>
  <si>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</si>
  <si>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</si>
  <si>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</si>
  <si>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</si>
  <si>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</si>
  <si>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</si>
  <si>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</si>
  <si>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</si>
  <si>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</si>
  <si>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</si>
  <si>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</si>
  <si>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</si>
  <si>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</si>
  <si>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CY CUT OFF GML</t>
  </si>
  <si>
    <t>17:00 SUN</t>
  </si>
  <si>
    <t>17:00 MON</t>
  </si>
  <si>
    <t>10:00 FRI</t>
  </si>
  <si>
    <t>10:00 MON</t>
  </si>
  <si>
    <t>BA RIA VUNG TAU
(GML)</t>
  </si>
  <si>
    <t>BA RIA VUNG TAU (GML)</t>
  </si>
  <si>
    <t>CY CUT OFF GERMALINK</t>
  </si>
  <si>
    <t>OOCL CHICAGO</t>
  </si>
  <si>
    <t>CY CUT OFF CMIT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</si>
  <si>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</si>
  <si>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</si>
  <si>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</si>
  <si>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</si>
  <si>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</si>
  <si>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</si>
  <si>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</si>
  <si>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</si>
  <si>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</si>
  <si>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 xml:space="preserve">    </t>
  </si>
  <si>
    <t>OMIT</t>
  </si>
  <si>
    <t>SGN (CAT LAI)</t>
  </si>
  <si>
    <t>CY CUT OFF (CAT LAI)</t>
  </si>
  <si>
    <t>18:00 FRI</t>
  </si>
  <si>
    <t>SHANG HAI</t>
  </si>
  <si>
    <t>LONG BEACH</t>
  </si>
  <si>
    <t xml:space="preserve">OMIT </t>
  </si>
  <si>
    <t>CMA CGM TIGRIS</t>
  </si>
  <si>
    <t>OOCL VANCOUVER</t>
  </si>
  <si>
    <t>LOS ANGELES / LONG BEACH</t>
  </si>
  <si>
    <t>COSCO SHIPPING DENALI</t>
  </si>
  <si>
    <t>THU</t>
    <phoneticPr fontId="0" type="noConversion"/>
  </si>
  <si>
    <t>SHANG HAI
(SHA04)</t>
  </si>
  <si>
    <t>COSCO FRANCE</t>
  </si>
  <si>
    <t>COSCO NETHERLANDS</t>
  </si>
  <si>
    <t>03 Jun</t>
  </si>
  <si>
    <t>20 Jun</t>
  </si>
  <si>
    <t>21 Jun</t>
  </si>
  <si>
    <t>22 Jun</t>
  </si>
  <si>
    <t>26 Jun</t>
  </si>
  <si>
    <t>ADD. : No 05 Ho Bieu Chanh St, Ward 11, Phu Nhuan District, HCMC, Vietnam.</t>
  </si>
  <si>
    <t>USEC via SHANGHAI/XIAMEN (GME)</t>
  </si>
  <si>
    <t>XIN BEIJING</t>
  </si>
  <si>
    <t>TBA</t>
  </si>
  <si>
    <t>OOCL SAN FRANCISCO</t>
  </si>
  <si>
    <t>166E</t>
  </si>
  <si>
    <t>COSCO MALAYSIA</t>
  </si>
  <si>
    <t>087S</t>
  </si>
  <si>
    <t>TRITON</t>
  </si>
  <si>
    <t>048E</t>
  </si>
  <si>
    <t>02 Jun</t>
  </si>
  <si>
    <t>06 Jun</t>
  </si>
  <si>
    <t>15 Jun</t>
  </si>
  <si>
    <t>07 Jun</t>
  </si>
  <si>
    <t>14 Jun</t>
  </si>
  <si>
    <t>28 Jun</t>
  </si>
  <si>
    <t>CMA CGM AMERIGO VESPUCCI</t>
  </si>
  <si>
    <t>13 Jun</t>
  </si>
  <si>
    <t>27 Jun</t>
  </si>
  <si>
    <t>09 Jun</t>
  </si>
  <si>
    <t>10 Jun</t>
  </si>
  <si>
    <t>23 Jun</t>
  </si>
  <si>
    <t>30 Jun</t>
  </si>
  <si>
    <t>10 Jul</t>
  </si>
  <si>
    <t>11 Jul</t>
  </si>
  <si>
    <t>03 Jul</t>
  </si>
  <si>
    <t>04 Jul</t>
  </si>
  <si>
    <t>05 Jul</t>
  </si>
  <si>
    <t>16 Jun</t>
  </si>
  <si>
    <t>07 Jul</t>
  </si>
  <si>
    <t>11 Jun</t>
  </si>
  <si>
    <t>12 Jul</t>
  </si>
  <si>
    <t>18 Jun</t>
  </si>
  <si>
    <t>25 Jun</t>
  </si>
  <si>
    <t>02 Jul</t>
  </si>
  <si>
    <t>09 Jul</t>
  </si>
  <si>
    <t>19 Jun</t>
  </si>
  <si>
    <t xml:space="preserve">UPDATED: </t>
  </si>
  <si>
    <t>15/4/2022</t>
  </si>
  <si>
    <t>15/04/2022</t>
  </si>
  <si>
    <t>EVER FRANK</t>
  </si>
  <si>
    <t>019E</t>
  </si>
  <si>
    <t>COSCO FORTUNE</t>
  </si>
  <si>
    <t>062E</t>
  </si>
  <si>
    <t>041E</t>
  </si>
  <si>
    <t>OOCL SINGAPORE</t>
  </si>
  <si>
    <t>COSCO SHIPPING PEONY</t>
  </si>
  <si>
    <t>BA RIA VUNG TAU
(CMP06)</t>
  </si>
  <si>
    <t>XIN CHONG QING</t>
  </si>
  <si>
    <t>COSCO ASIA</t>
  </si>
  <si>
    <t>084N</t>
  </si>
  <si>
    <t>133N</t>
  </si>
  <si>
    <t>APL GWANGYANG</t>
  </si>
  <si>
    <t>0TN77S1MA</t>
  </si>
  <si>
    <t>0TN79S1MA</t>
  </si>
  <si>
    <t>083E</t>
  </si>
  <si>
    <t>132E</t>
  </si>
  <si>
    <t>COSCO PORTUGAL</t>
  </si>
  <si>
    <t>COSCO SPAIN</t>
  </si>
  <si>
    <t>051E</t>
  </si>
  <si>
    <t>027E</t>
  </si>
  <si>
    <t>17 Jun</t>
  </si>
  <si>
    <t>24 Jun</t>
  </si>
  <si>
    <t>01 Jul</t>
  </si>
  <si>
    <t>29 Jun</t>
  </si>
  <si>
    <t>06 Jul</t>
  </si>
  <si>
    <t>13 Jul</t>
  </si>
  <si>
    <t>19 Jul</t>
  </si>
  <si>
    <t>20 Jul</t>
  </si>
  <si>
    <t>26 Jul</t>
  </si>
  <si>
    <t>CMA CGM BRAZIL</t>
  </si>
  <si>
    <t>APL SENTOSA</t>
  </si>
  <si>
    <t>CMA CGM MAGELLAN</t>
  </si>
  <si>
    <t>CMA CGM PANAMA</t>
  </si>
  <si>
    <t>0TUNJE1MA</t>
  </si>
  <si>
    <t>0TUNNE1MA</t>
  </si>
  <si>
    <t>0TUNRE1MA</t>
  </si>
  <si>
    <t>0TUNVE1MA</t>
  </si>
  <si>
    <t>0TUNZE1MA</t>
  </si>
  <si>
    <t>08 Jul</t>
  </si>
  <si>
    <t>18 Jul</t>
  </si>
  <si>
    <t>25 Jul</t>
  </si>
  <si>
    <t>27 Jul</t>
  </si>
  <si>
    <t>01 Aug</t>
  </si>
  <si>
    <t>OOCL BERLIN</t>
  </si>
  <si>
    <t>046E</t>
  </si>
  <si>
    <t>COSCO EXCELLENCE</t>
  </si>
  <si>
    <t>061E</t>
  </si>
  <si>
    <t>OOCL CHONGQING</t>
  </si>
  <si>
    <t>COSCO SHIPPING CAMELLIA</t>
  </si>
  <si>
    <t>015E</t>
  </si>
  <si>
    <t>05 Jun</t>
  </si>
  <si>
    <t>12 Jun</t>
  </si>
  <si>
    <t>15 Jul</t>
  </si>
  <si>
    <t>22 Jul</t>
  </si>
  <si>
    <t>29 Jul</t>
  </si>
  <si>
    <t>02 Aug</t>
  </si>
  <si>
    <t>05 Aug</t>
  </si>
  <si>
    <t>09 Aug</t>
  </si>
  <si>
    <t>12 Aug</t>
  </si>
  <si>
    <t>16 Aug</t>
  </si>
  <si>
    <t>19 Aug</t>
  </si>
  <si>
    <t>17 Jul</t>
  </si>
  <si>
    <t>24 Jul</t>
  </si>
  <si>
    <t>31 Jul</t>
  </si>
  <si>
    <t>07 Aug</t>
  </si>
  <si>
    <t>14 Aug</t>
  </si>
  <si>
    <t>21 Aug</t>
  </si>
  <si>
    <t>23 Aug</t>
  </si>
  <si>
    <t>21 Jul</t>
  </si>
  <si>
    <t>28 Jul</t>
  </si>
  <si>
    <t>04 Aug</t>
  </si>
  <si>
    <t>11 Aug</t>
  </si>
  <si>
    <t>18 Aug</t>
  </si>
  <si>
    <t>25 Aug</t>
  </si>
  <si>
    <t>AWE4</t>
  </si>
  <si>
    <t>14 Jul</t>
  </si>
  <si>
    <t>1062E</t>
  </si>
  <si>
    <t>EVER FAST</t>
  </si>
  <si>
    <t>1063E</t>
  </si>
  <si>
    <t>EVER FASHION</t>
  </si>
  <si>
    <t>1064E</t>
  </si>
  <si>
    <t>EVER FORE</t>
  </si>
  <si>
    <t>1066E</t>
  </si>
  <si>
    <t>EVER FORTUNE</t>
  </si>
  <si>
    <t>1067E</t>
  </si>
  <si>
    <t>EVER FIT</t>
  </si>
  <si>
    <t>1068E</t>
  </si>
  <si>
    <t>16 Jul</t>
  </si>
  <si>
    <t>23 Jul</t>
  </si>
  <si>
    <t>30 Jul</t>
  </si>
  <si>
    <t>26 Aug</t>
  </si>
  <si>
    <t>01 Sep</t>
  </si>
  <si>
    <t>02 Sep</t>
  </si>
  <si>
    <t>CMA CGM ARGENTINA</t>
  </si>
  <si>
    <t>0MBBTE1MA</t>
  </si>
  <si>
    <t>COSCO SHIPPING SAKURA</t>
  </si>
  <si>
    <t>017E</t>
  </si>
  <si>
    <t>CMA CGM ZEPHYR</t>
  </si>
  <si>
    <t>0MBBXE1MA</t>
  </si>
  <si>
    <t>COSCO SHIPPING JASMINE</t>
  </si>
  <si>
    <t>COSCO DEVELOPMENT</t>
  </si>
  <si>
    <t>08 Aug</t>
  </si>
  <si>
    <t>15 Aug</t>
  </si>
  <si>
    <t>22 Aug</t>
  </si>
  <si>
    <t>29 Aug</t>
  </si>
  <si>
    <t>03 Aug</t>
  </si>
  <si>
    <t>10 Aug</t>
  </si>
  <si>
    <t>17 Aug</t>
  </si>
  <si>
    <t>24 Aug</t>
  </si>
  <si>
    <t>30 Aug</t>
  </si>
  <si>
    <t>31 Aug</t>
  </si>
  <si>
    <t>28 Aug</t>
  </si>
  <si>
    <t>04 Sep</t>
  </si>
  <si>
    <t>EVER FOND</t>
  </si>
  <si>
    <t>1153E</t>
  </si>
  <si>
    <t>1154E</t>
  </si>
  <si>
    <t>TAMPA TRIUMPH</t>
  </si>
  <si>
    <t>1155E</t>
  </si>
  <si>
    <t>EVER FAVOR</t>
  </si>
  <si>
    <t>1156E</t>
  </si>
  <si>
    <t>TAIPEI TRIUMPH</t>
  </si>
  <si>
    <t>1157E</t>
  </si>
  <si>
    <t>EVER FAIR</t>
  </si>
  <si>
    <t>1158E</t>
  </si>
  <si>
    <t>CMA CGM CHRISTOPHE COLOMB</t>
  </si>
  <si>
    <t>0TUOPS1MA</t>
  </si>
  <si>
    <t>CMA CGM HERMES</t>
  </si>
  <si>
    <t>0TUOTS1MA</t>
  </si>
  <si>
    <t>CMA CGM LAPEROUSE</t>
  </si>
  <si>
    <t>0TUOXS1MA</t>
  </si>
  <si>
    <t>CMA CGM T. ROOSEVELT</t>
  </si>
  <si>
    <t>0TUP1S1MA</t>
  </si>
  <si>
    <t>CMA CGM J. MADISON</t>
  </si>
  <si>
    <t>0TUP5S1MA</t>
  </si>
  <si>
    <t>CMA CGM ALEXANDER VON HUMBOLDT</t>
  </si>
  <si>
    <t>0TUP9S1MA</t>
  </si>
  <si>
    <t>04 Jun</t>
  </si>
  <si>
    <t>06 Aug</t>
  </si>
  <si>
    <t>COSCO TAICANG</t>
  </si>
  <si>
    <t>082S</t>
  </si>
  <si>
    <t>CSCL WINTER</t>
  </si>
  <si>
    <t>042S</t>
  </si>
  <si>
    <t>COSCO EUROPE</t>
  </si>
  <si>
    <t>086S</t>
  </si>
  <si>
    <t>13 Aug</t>
  </si>
  <si>
    <t>051 E</t>
  </si>
  <si>
    <t>439 E</t>
  </si>
  <si>
    <t>XIN WEI HAI</t>
  </si>
  <si>
    <t>XIN NAN TONG</t>
  </si>
  <si>
    <t>145N</t>
  </si>
  <si>
    <t>143N</t>
  </si>
  <si>
    <t>439N</t>
  </si>
  <si>
    <t>085N</t>
  </si>
  <si>
    <t>CMA CGM RIGOLETTO</t>
  </si>
  <si>
    <t>APL CHONGQING</t>
  </si>
  <si>
    <t>CMA CGM ANDROMEDA</t>
  </si>
  <si>
    <t>0TN7BS1MA</t>
  </si>
  <si>
    <t>0TN7FS1MA</t>
  </si>
  <si>
    <t>0TN7HS1MA</t>
  </si>
  <si>
    <t>SEATTLE C</t>
  </si>
  <si>
    <t>OOCL OAKLAND</t>
  </si>
  <si>
    <t>013E</t>
  </si>
  <si>
    <t>110E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</si>
</sst>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212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u/>
      <sz val="12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10.5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b/>
      <sz val="15"/>
      <color rgb="FF0000FF"/>
      <name val="Palatino Linotype"/>
      <family val="1"/>
    </font>
    <font>
      <b/>
      <sz val="9"/>
      <color rgb="FF0000FF"/>
      <name val="Palatino Linotype"/>
      <family val="1"/>
    </font>
    <font>
      <sz val="9"/>
      <color rgb="FF0000FF"/>
      <name val="Palatino Linotype"/>
      <family val="1"/>
    </font>
    <font>
      <b/>
      <sz val="12"/>
      <color rgb="FFFF0000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sz val="12"/>
      <color rgb="FF0000FF"/>
      <name val="Palatino Linotype"/>
      <family val="1"/>
    </font>
    <font>
      <sz val="11"/>
      <color rgb="FFFF000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0"/>
      <color rgb="FFFF0000"/>
      <name val="Palatino Linotype"/>
      <family val="1"/>
    </font>
    <font>
      <b/>
      <sz val="18"/>
      <color rgb="FF0000FF"/>
      <name val="Palatino Linotype"/>
      <family val="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1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3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2" fillId="0" borderId="0">
      <alignment vertical="center"/>
    </xf>
    <xf numFmtId="0" fontId="35" fillId="0" borderId="0">
      <alignment vertical="center"/>
    </xf>
    <xf numFmtId="0" fontId="36" fillId="0" borderId="0"/>
    <xf numFmtId="168" fontId="30" fillId="0" borderId="0">
      <alignment vertical="center"/>
    </xf>
    <xf numFmtId="166" fontId="36" fillId="0" borderId="0"/>
    <xf numFmtId="0" fontId="8" fillId="0" borderId="0"/>
    <xf numFmtId="173" fontId="35" fillId="0" borderId="0"/>
    <xf numFmtId="173" fontId="7" fillId="0" borderId="0"/>
    <xf numFmtId="173" fontId="116" fillId="0" borderId="0"/>
    <xf numFmtId="173" fontId="35" fillId="0" borderId="0">
      <alignment vertical="center"/>
    </xf>
    <xf numFmtId="173" fontId="115" fillId="0" borderId="0">
      <alignment vertical="center"/>
    </xf>
    <xf numFmtId="173" fontId="7" fillId="0" borderId="0"/>
    <xf numFmtId="168" fontId="119" fillId="0" borderId="0">
      <alignment vertical="center"/>
    </xf>
    <xf numFmtId="168" fontId="35" fillId="0" borderId="0"/>
    <xf numFmtId="168" fontId="35" fillId="0" borderId="0"/>
    <xf numFmtId="168" fontId="36" fillId="0" borderId="0"/>
    <xf numFmtId="179" fontId="35" fillId="0" borderId="0" applyFont="0" applyFill="0" applyBorder="0" applyAlignment="0" applyProtection="0">
      <alignment vertical="center"/>
    </xf>
    <xf numFmtId="168" fontId="119" fillId="0" borderId="0">
      <alignment vertical="center"/>
    </xf>
    <xf numFmtId="168" fontId="119" fillId="0" borderId="0">
      <alignment vertical="center"/>
    </xf>
    <xf numFmtId="168" fontId="119" fillId="0" borderId="0">
      <alignment vertical="center"/>
    </xf>
    <xf numFmtId="168" fontId="119" fillId="0" borderId="0">
      <alignment vertical="center"/>
    </xf>
    <xf numFmtId="168" fontId="6" fillId="0" borderId="0">
      <alignment vertical="center"/>
    </xf>
    <xf numFmtId="0" fontId="120" fillId="0" borderId="0"/>
    <xf numFmtId="178" fontId="30" fillId="0" borderId="0"/>
    <xf numFmtId="0" fontId="124" fillId="11" borderId="0" applyNumberFormat="0" applyBorder="0" applyAlignment="0" applyProtection="0">
      <alignment vertical="center"/>
    </xf>
    <xf numFmtId="0" fontId="122" fillId="8" borderId="0" applyNumberFormat="0" applyBorder="0" applyAlignment="0" applyProtection="0">
      <alignment vertical="center"/>
    </xf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30" fillId="0" borderId="0"/>
    <xf numFmtId="0" fontId="125" fillId="12" borderId="0" applyNumberFormat="0" applyBorder="0" applyAlignment="0" applyProtection="0">
      <alignment vertical="center"/>
    </xf>
    <xf numFmtId="0" fontId="127" fillId="13" borderId="40" applyNumberFormat="0" applyAlignment="0" applyProtection="0">
      <alignment vertical="center"/>
    </xf>
    <xf numFmtId="0" fontId="124" fillId="10" borderId="0" applyNumberFormat="0" applyBorder="0" applyAlignment="0" applyProtection="0">
      <alignment vertical="center"/>
    </xf>
    <xf numFmtId="0" fontId="30" fillId="0" borderId="0"/>
    <xf numFmtId="0" fontId="123" fillId="9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3" fillId="9" borderId="0" applyNumberFormat="0" applyBorder="0" applyAlignment="0" applyProtection="0"/>
    <xf numFmtId="0" fontId="124" fillId="14" borderId="0" applyNumberFormat="0" applyBorder="0" applyAlignment="0" applyProtection="0">
      <alignment vertical="center"/>
    </xf>
    <xf numFmtId="0" fontId="123" fillId="9" borderId="0" applyNumberFormat="0" applyBorder="0" applyAlignment="0" applyProtection="0"/>
    <xf numFmtId="0" fontId="30" fillId="0" borderId="0"/>
    <xf numFmtId="0" fontId="123" fillId="9" borderId="0" applyNumberFormat="0" applyBorder="0" applyAlignment="0" applyProtection="0"/>
    <xf numFmtId="0" fontId="128" fillId="14" borderId="0" applyNumberFormat="0" applyBorder="0" applyAlignment="0" applyProtection="0"/>
    <xf numFmtId="0" fontId="124" fillId="15" borderId="0" applyNumberFormat="0" applyBorder="0" applyAlignment="0" applyProtection="0">
      <alignment vertical="center"/>
    </xf>
    <xf numFmtId="0" fontId="124" fillId="16" borderId="0" applyNumberFormat="0" applyBorder="0" applyAlignment="0" applyProtection="0">
      <alignment vertical="center"/>
    </xf>
    <xf numFmtId="0" fontId="124" fillId="16" borderId="0" applyNumberFormat="0" applyBorder="0" applyAlignment="0" applyProtection="0">
      <alignment vertical="center"/>
    </xf>
    <xf numFmtId="0" fontId="124" fillId="17" borderId="0" applyNumberFormat="0" applyBorder="0" applyAlignment="0" applyProtection="0">
      <alignment vertical="center"/>
    </xf>
    <xf numFmtId="0" fontId="124" fillId="18" borderId="0" applyNumberFormat="0" applyBorder="0" applyAlignment="0" applyProtection="0">
      <alignment vertical="center"/>
    </xf>
    <xf numFmtId="0" fontId="124" fillId="19" borderId="0" applyNumberFormat="0" applyBorder="0" applyAlignment="0" applyProtection="0">
      <alignment vertical="center"/>
    </xf>
    <xf numFmtId="0" fontId="124" fillId="9" borderId="0" applyNumberFormat="0" applyBorder="0" applyAlignment="0" applyProtection="0">
      <alignment vertical="center"/>
    </xf>
    <xf numFmtId="0" fontId="124" fillId="15" borderId="0" applyNumberFormat="0" applyBorder="0" applyAlignment="0" applyProtection="0">
      <alignment vertical="center"/>
    </xf>
    <xf numFmtId="0" fontId="124" fillId="20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23" borderId="0" applyNumberFormat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178" fontId="5" fillId="0" borderId="0"/>
    <xf numFmtId="0" fontId="130" fillId="0" borderId="41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20" fillId="0" borderId="0"/>
    <xf numFmtId="0" fontId="30" fillId="0" borderId="0"/>
    <xf numFmtId="0" fontId="30" fillId="0" borderId="0"/>
    <xf numFmtId="180" fontId="126" fillId="0" borderId="0"/>
    <xf numFmtId="0" fontId="123" fillId="9" borderId="0" applyNumberFormat="0" applyBorder="0" applyAlignment="0" applyProtection="0"/>
    <xf numFmtId="180" fontId="126" fillId="0" borderId="0"/>
    <xf numFmtId="180" fontId="126" fillId="0" borderId="0"/>
    <xf numFmtId="180" fontId="126" fillId="0" borderId="0"/>
    <xf numFmtId="180" fontId="126" fillId="0" borderId="0"/>
    <xf numFmtId="180" fontId="121" fillId="0" borderId="0"/>
    <xf numFmtId="0" fontId="38" fillId="0" borderId="0"/>
    <xf numFmtId="0" fontId="131" fillId="9" borderId="0" applyNumberFormat="0" applyBorder="0" applyAlignment="0" applyProtection="0">
      <alignment vertical="center"/>
    </xf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8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23" fillId="9" borderId="0" applyNumberFormat="0" applyBorder="0" applyAlignment="0" applyProtection="0"/>
    <xf numFmtId="0" fontId="132" fillId="14" borderId="0" applyNumberFormat="0" applyBorder="0" applyAlignment="0" applyProtection="0">
      <alignment vertical="center"/>
    </xf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33" fillId="0" borderId="0" applyNumberFormat="0" applyFill="0" applyBorder="0" applyAlignment="0" applyProtection="0">
      <alignment vertical="center"/>
    </xf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128" fillId="1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22" fillId="24" borderId="0" applyNumberFormat="0" applyBorder="0" applyAlignment="0" applyProtection="0">
      <alignment vertical="center"/>
    </xf>
    <xf numFmtId="0" fontId="122" fillId="25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22" fillId="26" borderId="0" applyNumberFormat="0" applyBorder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5" fillId="0" borderId="42" applyNumberFormat="0" applyFill="0" applyAlignment="0" applyProtection="0">
      <alignment vertical="center"/>
    </xf>
    <xf numFmtId="0" fontId="136" fillId="0" borderId="43" applyNumberFormat="0" applyFill="0" applyAlignment="0" applyProtection="0">
      <alignment vertical="center"/>
    </xf>
    <xf numFmtId="0" fontId="129" fillId="0" borderId="44" applyNumberFormat="0" applyFill="0" applyAlignment="0" applyProtection="0">
      <alignment vertical="center"/>
    </xf>
    <xf numFmtId="0" fontId="137" fillId="0" borderId="0" applyNumberFormat="0" applyFill="0" applyBorder="0" applyAlignment="0" applyProtection="0"/>
    <xf numFmtId="0" fontId="138" fillId="27" borderId="45" applyNumberFormat="0" applyAlignment="0" applyProtection="0">
      <alignment vertical="center"/>
    </xf>
    <xf numFmtId="0" fontId="124" fillId="28" borderId="46" applyNumberFormat="0" applyFont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40" fillId="11" borderId="40" applyNumberFormat="0" applyAlignment="0" applyProtection="0">
      <alignment vertical="center"/>
    </xf>
    <xf numFmtId="0" fontId="141" fillId="13" borderId="47" applyNumberFormat="0" applyAlignment="0" applyProtection="0">
      <alignment vertical="center"/>
    </xf>
    <xf numFmtId="0" fontId="142" fillId="0" borderId="48" applyNumberFormat="0" applyFill="0" applyAlignment="0" applyProtection="0">
      <alignment vertical="center"/>
    </xf>
    <xf numFmtId="173" fontId="4" fillId="0" borderId="0"/>
    <xf numFmtId="0" fontId="143" fillId="0" borderId="0"/>
    <xf numFmtId="178" fontId="3" fillId="0" borderId="0"/>
    <xf numFmtId="0" fontId="3" fillId="0" borderId="0"/>
    <xf numFmtId="0" fontId="143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44" fillId="0" borderId="0">
      <alignment vertical="center"/>
    </xf>
    <xf numFmtId="0" fontId="1" fillId="0" borderId="0"/>
    <xf numFmtId="183" fontId="30" fillId="0" borderId="0"/>
    <xf numFmtId="183" fontId="36" fillId="0" borderId="0"/>
    <xf numFmtId="183" fontId="36" fillId="0" borderId="0"/>
    <xf numFmtId="0" fontId="144" fillId="0" borderId="0">
      <alignment vertical="center"/>
    </xf>
    <xf numFmtId="0" fontId="144" fillId="0" borderId="0">
      <alignment vertical="center"/>
    </xf>
    <xf numFmtId="0" fontId="144" fillId="0" borderId="0">
      <alignment vertical="center"/>
    </xf>
    <xf numFmtId="0" fontId="1" fillId="0" borderId="0">
      <alignment vertical="center"/>
    </xf>
    <xf numFmtId="183" fontId="146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45" fillId="0" borderId="0"/>
  </cellStyleXfs>
  <cellXfs count="768">
    <xf numFmtId="0" fontId="0" fillId="0" borderId="0" xfId="0"/>
    <xf numFmtId="0" fontId="14" fillId="2" borderId="0" xfId="12" applyFont="1" applyFill="1" applyAlignment="1">
      <alignment vertical="center"/>
    </xf>
    <xf numFmtId="0" fontId="11" fillId="2" borderId="0" xfId="12" applyFont="1" applyFill="1" applyBorder="1" applyAlignment="1">
      <alignment horizontal="centerContinuous" vertical="center"/>
    </xf>
    <xf numFmtId="0" fontId="11" fillId="2" borderId="0" xfId="12" applyFont="1" applyFill="1" applyBorder="1" applyAlignment="1">
      <alignment horizontal="left" vertical="center"/>
    </xf>
    <xf numFmtId="0" fontId="13" fillId="2" borderId="0" xfId="12" applyFont="1" applyFill="1" applyAlignment="1">
      <alignment vertical="center"/>
    </xf>
    <xf numFmtId="0" fontId="20" fillId="2" borderId="0" xfId="12" applyFont="1" applyFill="1" applyAlignment="1">
      <alignment vertical="center"/>
    </xf>
    <xf numFmtId="0" fontId="13" fillId="0" borderId="0" xfId="12" applyFont="1"/>
    <xf numFmtId="0" fontId="13" fillId="0" borderId="0" xfId="12" applyFont="1" applyAlignment="1">
      <alignment horizontal="center"/>
    </xf>
    <xf numFmtId="0" fontId="13" fillId="2" borderId="0" xfId="12" applyFont="1" applyFill="1"/>
    <xf numFmtId="0" fontId="13" fillId="2" borderId="0" xfId="11" applyFont="1" applyFill="1" applyAlignment="1">
      <alignment vertical="center"/>
    </xf>
    <xf numFmtId="16" fontId="27" fillId="2" borderId="0" xfId="12" quotePrefix="1" applyNumberFormat="1" applyFont="1" applyFill="1" applyBorder="1" applyAlignment="1">
      <alignment horizontal="center" vertical="center"/>
    </xf>
    <xf numFmtId="0" fontId="13" fillId="2" borderId="0" xfId="6" applyFont="1" applyFill="1"/>
    <xf numFmtId="0" fontId="14" fillId="2" borderId="0" xfId="12" applyFont="1" applyFill="1"/>
    <xf numFmtId="0" fontId="13" fillId="2" borderId="0" xfId="12" applyFont="1" applyFill="1" applyAlignment="1">
      <alignment horizontal="left"/>
    </xf>
    <xf numFmtId="0" fontId="18" fillId="0" borderId="0" xfId="12" applyFont="1"/>
    <xf numFmtId="0" fontId="40" fillId="2" borderId="0" xfId="9" applyFont="1" applyFill="1" applyBorder="1" applyAlignment="1">
      <alignment vertical="center"/>
    </xf>
    <xf numFmtId="0" fontId="31" fillId="2" borderId="0" xfId="12" applyFont="1" applyFill="1" applyAlignment="1">
      <alignment vertical="center"/>
    </xf>
    <xf numFmtId="0" fontId="20" fillId="2" borderId="0" xfId="12" applyFont="1" applyFill="1" applyAlignment="1">
      <alignment horizontal="left" vertical="center"/>
    </xf>
    <xf numFmtId="0" fontId="18" fillId="0" borderId="0" xfId="12" applyFont="1" applyAlignment="1">
      <alignment horizontal="left"/>
    </xf>
    <xf numFmtId="0" fontId="33" fillId="0" borderId="0" xfId="12" applyFont="1" applyFill="1"/>
    <xf numFmtId="0" fontId="12" fillId="0" borderId="0" xfId="12" applyFont="1" applyFill="1" applyAlignment="1">
      <alignment horizontal="left"/>
    </xf>
    <xf numFmtId="0" fontId="12" fillId="0" borderId="0" xfId="12" applyFont="1" applyFill="1"/>
    <xf numFmtId="0" fontId="12" fillId="0" borderId="0" xfId="12" applyFont="1"/>
    <xf numFmtId="0" fontId="39" fillId="2" borderId="0" xfId="12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5" fillId="2" borderId="0" xfId="12" applyFont="1" applyFill="1" applyAlignment="1">
      <alignment vertical="center"/>
    </xf>
    <xf numFmtId="0" fontId="12" fillId="0" borderId="0" xfId="12" applyFont="1" applyFill="1" applyAlignment="1">
      <alignment horizontal="center"/>
    </xf>
    <xf numFmtId="164" fontId="67" fillId="0" borderId="0" xfId="2" applyNumberFormat="1" applyFont="1" applyFill="1" applyAlignment="1" applyProtection="1">
      <alignment horizontal="left"/>
    </xf>
    <xf numFmtId="0" fontId="19" fillId="0" borderId="0" xfId="6" applyFont="1" applyBorder="1" applyAlignment="1">
      <alignment horizontal="right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left" vertical="center"/>
    </xf>
    <xf numFmtId="0" fontId="13" fillId="0" borderId="0" xfId="6" applyFont="1" applyFill="1"/>
    <xf numFmtId="0" fontId="17" fillId="0" borderId="0" xfId="6" applyFont="1" applyFill="1"/>
    <xf numFmtId="0" fontId="45" fillId="0" borderId="0" xfId="6" applyFont="1" applyFill="1" applyBorder="1" applyAlignment="1">
      <alignment horizontal="center"/>
    </xf>
    <xf numFmtId="0" fontId="47" fillId="0" borderId="0" xfId="0" applyFont="1" applyFill="1"/>
    <xf numFmtId="0" fontId="44" fillId="0" borderId="0" xfId="0" applyFont="1" applyFill="1"/>
    <xf numFmtId="0" fontId="48" fillId="0" borderId="0" xfId="0" applyFont="1" applyFill="1" applyAlignment="1">
      <alignment horizontal="right"/>
    </xf>
    <xf numFmtId="0" fontId="37" fillId="0" borderId="0" xfId="2" applyFont="1" applyFill="1" applyAlignment="1" applyProtection="1"/>
    <xf numFmtId="0" fontId="0" fillId="0" borderId="0" xfId="0" applyFont="1" applyFill="1"/>
    <xf numFmtId="0" fontId="12" fillId="0" borderId="0" xfId="0" applyFont="1" applyFill="1"/>
    <xf numFmtId="0" fontId="49" fillId="0" borderId="0" xfId="0" applyFont="1" applyFill="1"/>
    <xf numFmtId="0" fontId="50" fillId="0" borderId="0" xfId="0" applyFont="1" applyFill="1"/>
    <xf numFmtId="0" fontId="12" fillId="0" borderId="0" xfId="6" applyFont="1" applyFill="1" applyAlignment="1">
      <alignment vertical="center"/>
    </xf>
    <xf numFmtId="0" fontId="40" fillId="0" borderId="0" xfId="12" applyFont="1" applyFill="1" applyAlignment="1">
      <alignment horizontal="right" vertical="center"/>
    </xf>
    <xf numFmtId="1" fontId="42" fillId="0" borderId="0" xfId="12" applyNumberFormat="1" applyFont="1" applyFill="1" applyBorder="1" applyAlignment="1">
      <alignment horizontal="left" vertical="center"/>
    </xf>
    <xf numFmtId="0" fontId="51" fillId="0" borderId="0" xfId="12" applyFont="1" applyFill="1" applyAlignment="1">
      <alignment vertical="center"/>
    </xf>
    <xf numFmtId="0" fontId="52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11" fillId="0" borderId="0" xfId="9" applyFont="1" applyFill="1" applyAlignment="1">
      <alignment horizontal="left" vertical="center"/>
    </xf>
    <xf numFmtId="0" fontId="21" fillId="0" borderId="0" xfId="9" applyFont="1" applyFill="1" applyBorder="1" applyAlignment="1">
      <alignment vertical="center"/>
    </xf>
    <xf numFmtId="0" fontId="13" fillId="0" borderId="0" xfId="12" applyFill="1" applyAlignment="1">
      <alignment vertical="center"/>
    </xf>
    <xf numFmtId="0" fontId="13" fillId="0" borderId="0" xfId="6" applyFill="1" applyAlignment="1">
      <alignment vertical="center"/>
    </xf>
    <xf numFmtId="0" fontId="11" fillId="0" borderId="0" xfId="9" applyFont="1" applyFill="1" applyBorder="1" applyAlignment="1">
      <alignment horizontal="right" vertical="center"/>
    </xf>
    <xf numFmtId="0" fontId="11" fillId="0" borderId="0" xfId="9" applyFont="1" applyFill="1" applyBorder="1" applyAlignment="1">
      <alignment vertical="center"/>
    </xf>
    <xf numFmtId="0" fontId="53" fillId="0" borderId="0" xfId="6" applyFont="1" applyFill="1" applyAlignment="1">
      <alignment vertical="center"/>
    </xf>
    <xf numFmtId="0" fontId="43" fillId="0" borderId="0" xfId="9" applyFont="1" applyFill="1" applyAlignment="1">
      <alignment horizontal="left" vertical="center"/>
    </xf>
    <xf numFmtId="0" fontId="54" fillId="0" borderId="0" xfId="6" applyFont="1" applyFill="1"/>
    <xf numFmtId="0" fontId="19" fillId="0" borderId="0" xfId="12" applyFont="1" applyFill="1" applyBorder="1" applyAlignment="1">
      <alignment horizontal="left" vertical="center"/>
    </xf>
    <xf numFmtId="0" fontId="55" fillId="0" borderId="0" xfId="6" applyFont="1" applyFill="1"/>
    <xf numFmtId="0" fontId="54" fillId="0" borderId="0" xfId="6" applyFont="1" applyFill="1" applyAlignment="1">
      <alignment horizontal="left"/>
    </xf>
    <xf numFmtId="0" fontId="25" fillId="0" borderId="0" xfId="8" applyFont="1" applyFill="1" applyBorder="1" applyAlignment="1">
      <alignment horizontal="center"/>
    </xf>
    <xf numFmtId="0" fontId="41" fillId="0" borderId="0" xfId="6" applyFont="1" applyFill="1"/>
    <xf numFmtId="0" fontId="12" fillId="0" borderId="0" xfId="6" applyFont="1" applyFill="1"/>
    <xf numFmtId="0" fontId="13" fillId="0" borderId="0" xfId="8" applyFont="1" applyFill="1" applyBorder="1"/>
    <xf numFmtId="0" fontId="28" fillId="0" borderId="0" xfId="8" applyFont="1" applyFill="1" applyBorder="1" applyAlignment="1">
      <alignment horizontal="center"/>
    </xf>
    <xf numFmtId="0" fontId="13" fillId="0" borderId="0" xfId="8" applyFill="1" applyBorder="1"/>
    <xf numFmtId="0" fontId="58" fillId="0" borderId="0" xfId="7" applyFont="1" applyFill="1" applyAlignment="1">
      <alignment horizontal="centerContinuous"/>
    </xf>
    <xf numFmtId="0" fontId="36" fillId="0" borderId="0" xfId="8" applyFont="1" applyFill="1"/>
    <xf numFmtId="0" fontId="56" fillId="0" borderId="0" xfId="8" applyFont="1" applyFill="1"/>
    <xf numFmtId="166" fontId="28" fillId="0" borderId="0" xfId="7" applyNumberFormat="1" applyFont="1" applyFill="1" applyBorder="1" applyAlignment="1">
      <alignment horizontal="center"/>
    </xf>
    <xf numFmtId="0" fontId="57" fillId="0" borderId="0" xfId="7" applyFont="1" applyFill="1"/>
    <xf numFmtId="0" fontId="28" fillId="0" borderId="0" xfId="7" applyFont="1" applyFill="1" applyBorder="1" applyAlignment="1">
      <alignment horizontal="center"/>
    </xf>
    <xf numFmtId="0" fontId="59" fillId="0" borderId="0" xfId="7" applyFont="1" applyFill="1" applyBorder="1" applyAlignment="1">
      <alignment horizontal="centerContinuous"/>
    </xf>
    <xf numFmtId="0" fontId="59" fillId="0" borderId="0" xfId="7" applyFont="1" applyFill="1"/>
    <xf numFmtId="0" fontId="69" fillId="0" borderId="0" xfId="6" applyFont="1" applyFill="1" applyBorder="1" applyAlignment="1">
      <alignment horizontal="right"/>
    </xf>
    <xf numFmtId="0" fontId="79" fillId="0" borderId="0" xfId="0" applyFont="1" applyFill="1"/>
    <xf numFmtId="0" fontId="81" fillId="0" borderId="0" xfId="0" applyFont="1" applyFill="1"/>
    <xf numFmtId="0" fontId="39" fillId="0" borderId="0" xfId="2" applyFont="1" applyFill="1" applyAlignment="1" applyProtection="1"/>
    <xf numFmtId="0" fontId="61" fillId="0" borderId="0" xfId="0" applyFont="1" applyFill="1"/>
    <xf numFmtId="0" fontId="53" fillId="0" borderId="0" xfId="0" applyFont="1" applyFill="1"/>
    <xf numFmtId="0" fontId="73" fillId="0" borderId="0" xfId="0" applyFont="1" applyFill="1"/>
    <xf numFmtId="0" fontId="74" fillId="0" borderId="0" xfId="0" applyFont="1" applyFill="1"/>
    <xf numFmtId="0" fontId="80" fillId="0" borderId="0" xfId="6" applyFont="1" applyFill="1" applyBorder="1" applyAlignment="1">
      <alignment horizontal="center"/>
    </xf>
    <xf numFmtId="0" fontId="82" fillId="0" borderId="0" xfId="0" applyFont="1" applyFill="1"/>
    <xf numFmtId="0" fontId="83" fillId="0" borderId="0" xfId="2" applyFont="1" applyFill="1" applyAlignment="1" applyProtection="1"/>
    <xf numFmtId="0" fontId="84" fillId="0" borderId="0" xfId="0" applyFont="1" applyFill="1"/>
    <xf numFmtId="0" fontId="85" fillId="0" borderId="0" xfId="0" applyFont="1" applyFill="1"/>
    <xf numFmtId="0" fontId="78" fillId="0" borderId="0" xfId="0" applyFont="1" applyFill="1" applyAlignment="1">
      <alignment horizontal="right"/>
    </xf>
    <xf numFmtId="0" fontId="43" fillId="0" borderId="0" xfId="9" applyFont="1" applyFill="1" applyAlignment="1">
      <alignment vertical="center"/>
    </xf>
    <xf numFmtId="0" fontId="43" fillId="0" borderId="0" xfId="9" applyFont="1" applyFill="1" applyBorder="1" applyAlignment="1">
      <alignment vertical="center"/>
    </xf>
    <xf numFmtId="0" fontId="76" fillId="0" borderId="0" xfId="9" applyFont="1" applyFill="1" applyBorder="1" applyAlignment="1">
      <alignment vertical="center"/>
    </xf>
    <xf numFmtId="0" fontId="77" fillId="0" borderId="0" xfId="9" applyFont="1" applyFill="1" applyBorder="1" applyAlignment="1">
      <alignment vertical="center"/>
    </xf>
    <xf numFmtId="0" fontId="87" fillId="0" borderId="0" xfId="6" applyFont="1" applyFill="1" applyAlignment="1">
      <alignment vertical="center"/>
    </xf>
    <xf numFmtId="0" fontId="75" fillId="0" borderId="0" xfId="6" applyFont="1" applyFill="1" applyAlignment="1">
      <alignment vertical="center"/>
    </xf>
    <xf numFmtId="0" fontId="75" fillId="0" borderId="0" xfId="6" applyFont="1" applyFill="1"/>
    <xf numFmtId="0" fontId="39" fillId="0" borderId="3" xfId="2" applyFont="1" applyFill="1" applyBorder="1" applyAlignment="1" applyProtection="1"/>
    <xf numFmtId="0" fontId="73" fillId="0" borderId="3" xfId="0" applyFont="1" applyFill="1" applyBorder="1"/>
    <xf numFmtId="0" fontId="74" fillId="0" borderId="3" xfId="0" applyFont="1" applyFill="1" applyBorder="1"/>
    <xf numFmtId="0" fontId="74" fillId="0" borderId="3" xfId="0" applyFont="1" applyFill="1" applyBorder="1" applyAlignment="1">
      <alignment horizontal="right"/>
    </xf>
    <xf numFmtId="0" fontId="13" fillId="0" borderId="4" xfId="6" applyFont="1" applyFill="1" applyBorder="1"/>
    <xf numFmtId="0" fontId="13" fillId="0" borderId="5" xfId="6" applyFont="1" applyFill="1" applyBorder="1" applyAlignment="1">
      <alignment horizontal="center"/>
    </xf>
    <xf numFmtId="0" fontId="13" fillId="0" borderId="5" xfId="6" applyFont="1" applyFill="1" applyBorder="1" applyAlignment="1">
      <alignment horizontal="right"/>
    </xf>
    <xf numFmtId="0" fontId="13" fillId="0" borderId="5" xfId="6" applyFont="1" applyFill="1" applyBorder="1"/>
    <xf numFmtId="0" fontId="14" fillId="0" borderId="5" xfId="6" applyFont="1" applyFill="1" applyBorder="1"/>
    <xf numFmtId="0" fontId="13" fillId="0" borderId="6" xfId="6" applyFont="1" applyFill="1" applyBorder="1"/>
    <xf numFmtId="0" fontId="33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0" fillId="2" borderId="0" xfId="12" applyFont="1" applyFill="1" applyAlignment="1">
      <alignment vertical="center"/>
    </xf>
    <xf numFmtId="0" fontId="0" fillId="0" borderId="0" xfId="0" applyAlignment="1"/>
    <xf numFmtId="0" fontId="13" fillId="2" borderId="0" xfId="11" applyFont="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ont="1" applyFill="1" applyAlignment="1">
      <alignment horizontal="center"/>
    </xf>
    <xf numFmtId="16" fontId="11" fillId="2" borderId="0" xfId="12" applyNumberFormat="1" applyFont="1" applyFill="1" applyBorder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0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ont="1" applyFill="1" applyAlignment="1">
      <alignment horizontal="center"/>
    </xf>
    <xf numFmtId="166" fontId="63" fillId="2" borderId="1" xfId="0" applyNumberFormat="1" applyFont="1" applyFill="1" applyBorder="1" applyAlignment="1">
      <alignment horizontal="center" vertical="center"/>
    </xf>
    <xf numFmtId="166" fontId="63" fillId="2" borderId="2" xfId="0" applyNumberFormat="1" applyFont="1" applyFill="1" applyBorder="1" applyAlignment="1">
      <alignment horizontal="center" vertical="center"/>
    </xf>
    <xf numFmtId="166" fontId="63" fillId="2" borderId="13" xfId="0" applyNumberFormat="1" applyFont="1" applyFill="1" applyBorder="1" applyAlignment="1">
      <alignment horizontal="center" vertical="center"/>
    </xf>
    <xf numFmtId="0" fontId="18" fillId="2" borderId="0" xfId="12" applyFont="1" applyFill="1"/>
    <xf numFmtId="169" fontId="19" fillId="2" borderId="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63" fillId="2" borderId="0" xfId="0" applyNumberFormat="1" applyFont="1" applyFill="1" applyBorder="1" applyAlignment="1">
      <alignment horizontal="center" vertical="center"/>
    </xf>
    <xf numFmtId="16" fontId="63" fillId="2" borderId="0" xfId="7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 applyProtection="1">
      <alignment horizontal="center" vertical="center"/>
    </xf>
    <xf numFmtId="167" fontId="27" fillId="3" borderId="1" xfId="14" applyNumberFormat="1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 applyProtection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166" fontId="63" fillId="0" borderId="0" xfId="0" applyNumberFormat="1" applyFont="1" applyFill="1" applyBorder="1" applyAlignment="1">
      <alignment horizontal="center" vertical="center"/>
    </xf>
    <xf numFmtId="0" fontId="37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5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20" fontId="24" fillId="3" borderId="15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/>
    <xf numFmtId="0" fontId="64" fillId="0" borderId="16" xfId="12" applyFont="1" applyBorder="1" applyAlignment="1">
      <alignment horizontal="left" vertical="center"/>
    </xf>
    <xf numFmtId="0" fontId="19" fillId="2" borderId="16" xfId="0" applyFont="1" applyFill="1" applyBorder="1" applyAlignment="1" applyProtection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166" fontId="63" fillId="2" borderId="16" xfId="0" applyNumberFormat="1" applyFont="1" applyFill="1" applyBorder="1" applyAlignment="1">
      <alignment horizontal="center" vertical="center"/>
    </xf>
    <xf numFmtId="16" fontId="19" fillId="2" borderId="16" xfId="7" applyNumberFormat="1" applyFont="1" applyFill="1" applyBorder="1" applyAlignment="1">
      <alignment horizontal="left" vertical="center"/>
    </xf>
    <xf numFmtId="169" fontId="19" fillId="2" borderId="16" xfId="0" applyNumberFormat="1" applyFont="1" applyFill="1" applyBorder="1" applyAlignment="1" applyProtection="1">
      <alignment horizontal="center" vertical="center"/>
    </xf>
    <xf numFmtId="0" fontId="12" fillId="0" borderId="0" xfId="12" applyFont="1" applyFill="1" applyBorder="1" applyAlignment="1">
      <alignment horizontal="center"/>
    </xf>
    <xf numFmtId="0" fontId="11" fillId="2" borderId="0" xfId="12" applyFont="1" applyFill="1" applyBorder="1" applyAlignment="1">
      <alignment horizontal="center" vertical="center"/>
    </xf>
    <xf numFmtId="0" fontId="19" fillId="2" borderId="0" xfId="10" applyFont="1" applyFill="1" applyBorder="1" applyAlignment="1">
      <alignment horizontal="center" vertical="center"/>
    </xf>
    <xf numFmtId="0" fontId="12" fillId="0" borderId="0" xfId="12" applyFont="1" applyAlignment="1">
      <alignment horizontal="center"/>
    </xf>
    <xf numFmtId="166" fontId="100" fillId="4" borderId="1" xfId="0" applyNumberFormat="1" applyFont="1" applyFill="1" applyBorder="1" applyAlignment="1">
      <alignment horizontal="center" vertical="center"/>
    </xf>
    <xf numFmtId="0" fontId="48" fillId="0" borderId="0" xfId="0" applyFont="1" applyAlignment="1"/>
    <xf numFmtId="0" fontId="103" fillId="0" borderId="0" xfId="0" applyFont="1" applyAlignment="1"/>
    <xf numFmtId="0" fontId="104" fillId="0" borderId="0" xfId="0" applyFont="1" applyFill="1"/>
    <xf numFmtId="0" fontId="105" fillId="0" borderId="0" xfId="6" applyFont="1" applyFill="1" applyBorder="1" applyAlignment="1">
      <alignment horizontal="left"/>
    </xf>
    <xf numFmtId="0" fontId="106" fillId="0" borderId="0" xfId="0" applyFont="1" applyAlignment="1"/>
    <xf numFmtId="0" fontId="107" fillId="0" borderId="0" xfId="0" applyFont="1" applyFill="1" applyAlignment="1">
      <alignment horizontal="right"/>
    </xf>
    <xf numFmtId="0" fontId="108" fillId="0" borderId="0" xfId="2" applyFont="1" applyFill="1" applyAlignment="1" applyProtection="1"/>
    <xf numFmtId="171" fontId="69" fillId="0" borderId="0" xfId="6" applyNumberFormat="1" applyFont="1" applyFill="1" applyBorder="1" applyAlignment="1">
      <alignment horizontal="left"/>
    </xf>
    <xf numFmtId="0" fontId="19" fillId="0" borderId="1" xfId="0" applyFont="1" applyFill="1" applyBorder="1" applyAlignment="1" applyProtection="1">
      <alignment horizontal="left" vertical="center"/>
    </xf>
    <xf numFmtId="0" fontId="61" fillId="0" borderId="0" xfId="0" applyFont="1" applyAlignment="1"/>
    <xf numFmtId="0" fontId="96" fillId="0" borderId="0" xfId="2" applyFont="1" applyAlignment="1" applyProtection="1">
      <alignment horizontal="center" vertical="center"/>
    </xf>
    <xf numFmtId="0" fontId="96" fillId="0" borderId="0" xfId="2" applyFont="1" applyFill="1" applyAlignment="1" applyProtection="1">
      <alignment horizontal="center" vertical="center"/>
    </xf>
    <xf numFmtId="0" fontId="39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37" fillId="0" borderId="0" xfId="2" applyFont="1" applyFill="1" applyAlignment="1" applyProtection="1">
      <alignment horizontal="left" vertical="center"/>
    </xf>
    <xf numFmtId="0" fontId="5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6" fillId="0" borderId="0" xfId="6" applyFont="1" applyFill="1" applyBorder="1" applyAlignment="1">
      <alignment horizontal="left" vertical="center"/>
    </xf>
    <xf numFmtId="0" fontId="80" fillId="0" borderId="0" xfId="6" applyFont="1" applyFill="1" applyBorder="1" applyAlignment="1">
      <alignment horizontal="center" vertical="center"/>
    </xf>
    <xf numFmtId="0" fontId="101" fillId="0" borderId="0" xfId="2" applyFont="1" applyFill="1" applyAlignment="1" applyProtection="1">
      <alignment horizontal="right" vertical="center"/>
    </xf>
    <xf numFmtId="0" fontId="102" fillId="0" borderId="0" xfId="2" applyFont="1" applyFill="1" applyAlignment="1" applyProtection="1">
      <alignment vertical="center"/>
    </xf>
    <xf numFmtId="0" fontId="111" fillId="6" borderId="1" xfId="0" applyFont="1" applyFill="1" applyBorder="1" applyAlignment="1">
      <alignment horizontal="center" vertical="center"/>
    </xf>
    <xf numFmtId="20" fontId="111" fillId="6" borderId="1" xfId="0" applyNumberFormat="1" applyFont="1" applyFill="1" applyBorder="1" applyAlignment="1">
      <alignment horizontal="center" vertical="center"/>
    </xf>
    <xf numFmtId="0" fontId="112" fillId="0" borderId="1" xfId="0" applyFont="1" applyBorder="1" applyAlignment="1">
      <alignment vertical="center"/>
    </xf>
    <xf numFmtId="0" fontId="112" fillId="0" borderId="1" xfId="0" applyFont="1" applyBorder="1" applyAlignment="1">
      <alignment horizontal="center" vertical="center"/>
    </xf>
    <xf numFmtId="16" fontId="113" fillId="0" borderId="35" xfId="7" applyNumberFormat="1" applyFont="1" applyBorder="1" applyAlignment="1">
      <alignment horizontal="left"/>
    </xf>
    <xf numFmtId="49" fontId="113" fillId="0" borderId="35" xfId="7" applyNumberFormat="1" applyFont="1" applyBorder="1" applyAlignment="1">
      <alignment horizontal="center"/>
    </xf>
    <xf numFmtId="0" fontId="114" fillId="0" borderId="0" xfId="0" applyFont="1"/>
    <xf numFmtId="0" fontId="11" fillId="0" borderId="1" xfId="0" applyFont="1" applyFill="1" applyBorder="1" applyAlignment="1">
      <alignment horizontal="center" vertical="center"/>
    </xf>
    <xf numFmtId="49" fontId="113" fillId="0" borderId="35" xfId="7" quotePrefix="1" applyNumberFormat="1" applyFont="1" applyBorder="1" applyAlignment="1">
      <alignment horizontal="center"/>
    </xf>
    <xf numFmtId="164" fontId="96" fillId="0" borderId="0" xfId="2" applyNumberFormat="1" applyFont="1" applyFill="1" applyAlignment="1" applyProtection="1">
      <alignment horizontal="left"/>
    </xf>
    <xf numFmtId="166" fontId="63" fillId="2" borderId="37" xfId="0" applyNumberFormat="1" applyFont="1" applyFill="1" applyBorder="1" applyAlignment="1">
      <alignment horizontal="center" vertical="center"/>
    </xf>
    <xf numFmtId="0" fontId="117" fillId="0" borderId="8" xfId="0" applyFont="1" applyFill="1" applyBorder="1" applyAlignment="1" applyProtection="1">
      <alignment horizontal="center" vertical="center"/>
    </xf>
    <xf numFmtId="166" fontId="63" fillId="0" borderId="37" xfId="0" applyNumberFormat="1" applyFont="1" applyFill="1" applyBorder="1" applyAlignment="1">
      <alignment horizontal="center" vertical="center"/>
    </xf>
    <xf numFmtId="169" fontId="19" fillId="2" borderId="37" xfId="10" applyNumberFormat="1" applyFont="1" applyFill="1" applyBorder="1" applyAlignment="1">
      <alignment horizontal="center" vertical="center"/>
    </xf>
    <xf numFmtId="175" fontId="19" fillId="2" borderId="37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100" fillId="2" borderId="3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17" fillId="0" borderId="0" xfId="0" applyFont="1" applyFill="1" applyBorder="1" applyAlignment="1" applyProtection="1">
      <alignment horizontal="center" vertical="center"/>
    </xf>
    <xf numFmtId="169" fontId="19" fillId="0" borderId="37" xfId="1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horizontal="left" vertical="center"/>
    </xf>
    <xf numFmtId="0" fontId="117" fillId="0" borderId="8" xfId="0" applyFont="1" applyBorder="1" applyAlignment="1">
      <alignment horizontal="center" vertical="center"/>
    </xf>
    <xf numFmtId="16" fontId="113" fillId="0" borderId="35" xfId="7" applyNumberFormat="1" applyFont="1" applyFill="1" applyBorder="1" applyAlignment="1">
      <alignment horizontal="left"/>
    </xf>
    <xf numFmtId="172" fontId="113" fillId="0" borderId="35" xfId="7" applyNumberFormat="1" applyFont="1" applyFill="1" applyBorder="1" applyAlignment="1">
      <alignment horizontal="center"/>
    </xf>
    <xf numFmtId="16" fontId="113" fillId="0" borderId="35" xfId="7" applyNumberFormat="1" applyFont="1" applyFill="1" applyBorder="1" applyAlignment="1">
      <alignment horizontal="center"/>
    </xf>
    <xf numFmtId="0" fontId="117" fillId="0" borderId="3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7" fillId="0" borderId="58" xfId="0" applyFont="1" applyBorder="1"/>
    <xf numFmtId="166" fontId="148" fillId="0" borderId="52" xfId="0" applyNumberFormat="1" applyFont="1" applyBorder="1" applyAlignment="1">
      <alignment horizontal="center" vertical="center"/>
    </xf>
    <xf numFmtId="0" fontId="150" fillId="3" borderId="37" xfId="0" applyFont="1" applyFill="1" applyBorder="1" applyAlignment="1">
      <alignment horizontal="center" vertical="center"/>
    </xf>
    <xf numFmtId="0" fontId="150" fillId="3" borderId="37" xfId="14" applyFont="1" applyFill="1" applyBorder="1" applyAlignment="1" applyProtection="1">
      <alignment horizontal="center" vertical="center"/>
    </xf>
    <xf numFmtId="0" fontId="150" fillId="3" borderId="52" xfId="0" applyFont="1" applyFill="1" applyBorder="1" applyAlignment="1">
      <alignment horizontal="center" vertical="center"/>
    </xf>
    <xf numFmtId="0" fontId="150" fillId="3" borderId="52" xfId="14" applyFont="1" applyFill="1" applyBorder="1" applyAlignment="1" applyProtection="1">
      <alignment horizontal="center" vertical="center"/>
    </xf>
    <xf numFmtId="167" fontId="150" fillId="3" borderId="37" xfId="14" applyNumberFormat="1" applyFont="1" applyFill="1" applyBorder="1" applyAlignment="1" applyProtection="1">
      <alignment horizontal="center" vertical="center"/>
    </xf>
    <xf numFmtId="167" fontId="150" fillId="3" borderId="52" xfId="14" applyNumberFormat="1" applyFont="1" applyFill="1" applyBorder="1" applyAlignment="1" applyProtection="1">
      <alignment horizontal="center" vertical="center"/>
    </xf>
    <xf numFmtId="0" fontId="152" fillId="3" borderId="37" xfId="0" applyFont="1" applyFill="1" applyBorder="1" applyAlignment="1">
      <alignment horizontal="center" vertical="center"/>
    </xf>
    <xf numFmtId="0" fontId="152" fillId="3" borderId="52" xfId="0" applyFont="1" applyFill="1" applyBorder="1" applyAlignment="1">
      <alignment horizontal="center" vertical="center"/>
    </xf>
    <xf numFmtId="0" fontId="156" fillId="0" borderId="58" xfId="0" applyFont="1" applyBorder="1" applyAlignment="1">
      <alignment horizontal="left" vertical="center"/>
    </xf>
    <xf numFmtId="169" fontId="156" fillId="0" borderId="37" xfId="0" applyNumberFormat="1" applyFont="1" applyBorder="1" applyAlignment="1">
      <alignment horizontal="center" vertical="center"/>
    </xf>
    <xf numFmtId="166" fontId="157" fillId="0" borderId="37" xfId="0" applyNumberFormat="1" applyFont="1" applyBorder="1" applyAlignment="1">
      <alignment horizontal="center" vertical="center"/>
    </xf>
    <xf numFmtId="0" fontId="147" fillId="0" borderId="37" xfId="0" applyFont="1" applyBorder="1" applyAlignment="1">
      <alignment horizontal="center"/>
    </xf>
    <xf numFmtId="20" fontId="152" fillId="3" borderId="37" xfId="0" applyNumberFormat="1" applyFont="1" applyFill="1" applyBorder="1" applyAlignment="1">
      <alignment horizontal="center" vertical="center"/>
    </xf>
    <xf numFmtId="20" fontId="152" fillId="3" borderId="52" xfId="0" applyNumberFormat="1" applyFont="1" applyFill="1" applyBorder="1" applyAlignment="1">
      <alignment horizontal="center" vertical="center"/>
    </xf>
    <xf numFmtId="0" fontId="159" fillId="2" borderId="0" xfId="12" applyFont="1" applyFill="1" applyAlignment="1">
      <alignment vertical="center"/>
    </xf>
    <xf numFmtId="0" fontId="161" fillId="2" borderId="0" xfId="12" applyFont="1" applyFill="1" applyAlignment="1">
      <alignment vertical="center"/>
    </xf>
    <xf numFmtId="0" fontId="162" fillId="2" borderId="0" xfId="12" applyFont="1" applyFill="1" applyBorder="1" applyAlignment="1">
      <alignment horizontal="center" vertical="center"/>
    </xf>
    <xf numFmtId="0" fontId="163" fillId="2" borderId="0" xfId="12" applyFont="1" applyFill="1" applyAlignment="1">
      <alignment vertical="center"/>
    </xf>
    <xf numFmtId="164" fontId="164" fillId="0" borderId="0" xfId="2" applyNumberFormat="1" applyFont="1" applyFill="1" applyAlignment="1" applyProtection="1">
      <alignment horizontal="left"/>
    </xf>
    <xf numFmtId="0" fontId="153" fillId="0" borderId="0" xfId="6" applyFont="1" applyBorder="1" applyAlignment="1">
      <alignment horizontal="right"/>
    </xf>
    <xf numFmtId="0" fontId="153" fillId="0" borderId="0" xfId="6" applyFont="1" applyBorder="1" applyAlignment="1">
      <alignment horizontal="right" vertical="center"/>
    </xf>
    <xf numFmtId="0" fontId="151" fillId="2" borderId="0" xfId="12" applyFont="1" applyFill="1" applyBorder="1" applyAlignment="1">
      <alignment horizontal="centerContinuous" vertical="center"/>
    </xf>
    <xf numFmtId="0" fontId="151" fillId="2" borderId="0" xfId="12" applyFont="1" applyFill="1" applyBorder="1" applyAlignment="1">
      <alignment horizontal="left" vertical="center"/>
    </xf>
    <xf numFmtId="0" fontId="165" fillId="0" borderId="0" xfId="12" applyFont="1" applyFill="1"/>
    <xf numFmtId="0" fontId="159" fillId="0" borderId="0" xfId="12" applyFont="1" applyFill="1"/>
    <xf numFmtId="0" fontId="159" fillId="0" borderId="0" xfId="12" applyFont="1" applyFill="1" applyAlignment="1">
      <alignment horizontal="center"/>
    </xf>
    <xf numFmtId="0" fontId="159" fillId="2" borderId="0" xfId="12" applyFont="1" applyFill="1"/>
    <xf numFmtId="0" fontId="166" fillId="0" borderId="0" xfId="12" applyFont="1" applyFill="1" applyAlignment="1">
      <alignment horizontal="center" vertical="center"/>
    </xf>
    <xf numFmtId="0" fontId="166" fillId="2" borderId="0" xfId="12" applyFont="1" applyFill="1" applyAlignment="1">
      <alignment horizontal="center" vertical="center"/>
    </xf>
    <xf numFmtId="0" fontId="166" fillId="2" borderId="0" xfId="12" applyFont="1" applyFill="1" applyBorder="1" applyAlignment="1">
      <alignment horizontal="center" vertical="center"/>
    </xf>
    <xf numFmtId="0" fontId="159" fillId="0" borderId="0" xfId="0" applyFont="1" applyFill="1" applyBorder="1" applyAlignment="1" applyProtection="1">
      <alignment horizontal="center" vertical="center" wrapText="1"/>
      <protection locked="0" hidden="1"/>
    </xf>
    <xf numFmtId="0" fontId="162" fillId="0" borderId="16" xfId="0" applyFont="1" applyFill="1" applyBorder="1" applyAlignment="1" applyProtection="1">
      <alignment horizontal="left"/>
    </xf>
    <xf numFmtId="174" fontId="153" fillId="0" borderId="0" xfId="0" applyNumberFormat="1" applyFont="1" applyFill="1" applyBorder="1" applyAlignment="1" applyProtection="1">
      <alignment horizontal="center" vertical="center"/>
    </xf>
    <xf numFmtId="166" fontId="154" fillId="0" borderId="0" xfId="0" applyNumberFormat="1" applyFont="1" applyFill="1" applyBorder="1" applyAlignment="1">
      <alignment horizontal="center" vertical="center"/>
    </xf>
    <xf numFmtId="0" fontId="162" fillId="0" borderId="0" xfId="0" applyFont="1" applyFill="1" applyBorder="1" applyAlignment="1" applyProtection="1">
      <alignment horizontal="left" vertical="center"/>
    </xf>
    <xf numFmtId="170" fontId="162" fillId="0" borderId="0" xfId="0" applyNumberFormat="1" applyFont="1" applyFill="1" applyBorder="1" applyAlignment="1" applyProtection="1">
      <alignment horizontal="right" vertical="center"/>
    </xf>
    <xf numFmtId="0" fontId="167" fillId="0" borderId="0" xfId="12" applyFont="1" applyAlignment="1">
      <alignment horizontal="left" vertical="center"/>
    </xf>
    <xf numFmtId="165" fontId="167" fillId="0" borderId="0" xfId="0" applyNumberFormat="1" applyFont="1" applyFill="1" applyBorder="1" applyAlignment="1">
      <alignment horizontal="left"/>
    </xf>
    <xf numFmtId="166" fontId="168" fillId="0" borderId="0" xfId="0" applyNumberFormat="1" applyFont="1" applyFill="1" applyBorder="1" applyAlignment="1">
      <alignment horizontal="center"/>
    </xf>
    <xf numFmtId="0" fontId="163" fillId="0" borderId="0" xfId="12" applyFont="1"/>
    <xf numFmtId="0" fontId="162" fillId="0" borderId="0" xfId="12" applyFont="1" applyAlignment="1">
      <alignment horizontal="left"/>
    </xf>
    <xf numFmtId="0" fontId="169" fillId="0" borderId="0" xfId="12" applyFont="1"/>
    <xf numFmtId="0" fontId="162" fillId="0" borderId="0" xfId="12" applyFont="1"/>
    <xf numFmtId="0" fontId="159" fillId="0" borderId="0" xfId="12" applyFont="1"/>
    <xf numFmtId="0" fontId="170" fillId="2" borderId="0" xfId="9" applyFont="1" applyFill="1" applyBorder="1" applyAlignment="1">
      <alignment vertical="center"/>
    </xf>
    <xf numFmtId="0" fontId="171" fillId="0" borderId="0" xfId="12" applyFont="1" applyFill="1"/>
    <xf numFmtId="0" fontId="172" fillId="0" borderId="0" xfId="12" applyFont="1" applyFill="1"/>
    <xf numFmtId="0" fontId="171" fillId="0" borderId="0" xfId="12" applyFont="1" applyFill="1" applyAlignment="1">
      <alignment horizontal="left"/>
    </xf>
    <xf numFmtId="0" fontId="171" fillId="0" borderId="0" xfId="12" applyFont="1" applyBorder="1"/>
    <xf numFmtId="0" fontId="171" fillId="0" borderId="0" xfId="12" applyFont="1"/>
    <xf numFmtId="0" fontId="159" fillId="0" borderId="0" xfId="12" applyFont="1" applyAlignment="1">
      <alignment horizontal="left"/>
    </xf>
    <xf numFmtId="0" fontId="173" fillId="2" borderId="0" xfId="12" applyFont="1" applyFill="1" applyAlignment="1">
      <alignment vertical="center"/>
    </xf>
    <xf numFmtId="0" fontId="174" fillId="2" borderId="0" xfId="12" applyFont="1" applyFill="1" applyAlignment="1">
      <alignment horizontal="left" vertical="center"/>
    </xf>
    <xf numFmtId="0" fontId="174" fillId="2" borderId="0" xfId="12" applyFont="1" applyFill="1" applyAlignment="1">
      <alignment vertical="center"/>
    </xf>
    <xf numFmtId="0" fontId="175" fillId="0" borderId="0" xfId="12" applyFont="1" applyAlignment="1">
      <alignment horizontal="left" vertical="center"/>
    </xf>
    <xf numFmtId="0" fontId="176" fillId="2" borderId="0" xfId="12" applyFont="1" applyFill="1" applyAlignment="1">
      <alignment vertical="center"/>
    </xf>
    <xf numFmtId="16" fontId="151" fillId="0" borderId="0" xfId="12" applyNumberFormat="1" applyFont="1" applyBorder="1" applyAlignment="1">
      <alignment horizontal="center" vertical="center"/>
    </xf>
    <xf numFmtId="0" fontId="156" fillId="0" borderId="0" xfId="6" applyFont="1" applyFill="1" applyAlignment="1">
      <alignment vertical="center"/>
    </xf>
    <xf numFmtId="0" fontId="153" fillId="0" borderId="0" xfId="6" applyFont="1" applyFill="1" applyAlignment="1">
      <alignment horizontal="left" vertical="center"/>
    </xf>
    <xf numFmtId="0" fontId="153" fillId="0" borderId="0" xfId="6" applyFont="1" applyFill="1" applyAlignment="1">
      <alignment vertical="center"/>
    </xf>
    <xf numFmtId="0" fontId="159" fillId="0" borderId="0" xfId="11" applyFont="1" applyAlignment="1">
      <alignment vertical="center"/>
    </xf>
    <xf numFmtId="0" fontId="167" fillId="0" borderId="0" xfId="6" applyFont="1" applyFill="1" applyAlignment="1">
      <alignment horizontal="left" vertical="center"/>
    </xf>
    <xf numFmtId="0" fontId="167" fillId="0" borderId="0" xfId="6" applyFont="1" applyFill="1" applyAlignment="1">
      <alignment vertical="center"/>
    </xf>
    <xf numFmtId="0" fontId="177" fillId="0" borderId="0" xfId="0" applyFont="1"/>
    <xf numFmtId="171" fontId="156" fillId="0" borderId="0" xfId="6" applyNumberFormat="1" applyFont="1" applyBorder="1" applyAlignment="1">
      <alignment horizontal="right"/>
    </xf>
    <xf numFmtId="0" fontId="159" fillId="0" borderId="0" xfId="12" applyFont="1" applyAlignment="1">
      <alignment vertical="center"/>
    </xf>
    <xf numFmtId="0" fontId="161" fillId="0" borderId="0" xfId="12" applyFont="1" applyAlignment="1">
      <alignment vertical="center"/>
    </xf>
    <xf numFmtId="0" fontId="162" fillId="0" borderId="0" xfId="12" applyFont="1" applyBorder="1" applyAlignment="1">
      <alignment horizontal="center" vertical="center"/>
    </xf>
    <xf numFmtId="0" fontId="162" fillId="0" borderId="0" xfId="12" applyFont="1" applyBorder="1" applyAlignment="1">
      <alignment horizontal="left" vertical="center"/>
    </xf>
    <xf numFmtId="0" fontId="163" fillId="0" borderId="0" xfId="12" applyFont="1" applyAlignment="1">
      <alignment vertical="center"/>
    </xf>
    <xf numFmtId="164" fontId="181" fillId="0" borderId="0" xfId="2" applyNumberFormat="1" applyFont="1" applyFill="1" applyAlignment="1" applyProtection="1">
      <alignment horizontal="left"/>
    </xf>
    <xf numFmtId="0" fontId="182" fillId="0" borderId="0" xfId="12" applyFont="1" applyAlignment="1">
      <alignment vertical="center"/>
    </xf>
    <xf numFmtId="0" fontId="153" fillId="2" borderId="14" xfId="0" applyFont="1" applyFill="1" applyBorder="1" applyAlignment="1" applyProtection="1">
      <alignment horizontal="left" vertical="center"/>
    </xf>
    <xf numFmtId="169" fontId="153" fillId="2" borderId="0" xfId="0" applyNumberFormat="1" applyFont="1" applyFill="1" applyBorder="1" applyAlignment="1" applyProtection="1">
      <alignment horizontal="center" vertical="center"/>
    </xf>
    <xf numFmtId="166" fontId="154" fillId="2" borderId="0" xfId="0" applyNumberFormat="1" applyFont="1" applyFill="1" applyBorder="1" applyAlignment="1">
      <alignment horizontal="center" vertical="center"/>
    </xf>
    <xf numFmtId="0" fontId="153" fillId="2" borderId="0" xfId="10" applyFont="1" applyFill="1" applyBorder="1" applyAlignment="1">
      <alignment horizontal="left" vertical="center"/>
    </xf>
    <xf numFmtId="169" fontId="153" fillId="2" borderId="0" xfId="10" applyNumberFormat="1" applyFont="1" applyFill="1" applyBorder="1" applyAlignment="1">
      <alignment horizontal="left" vertical="center"/>
    </xf>
    <xf numFmtId="0" fontId="166" fillId="0" borderId="0" xfId="12" applyFont="1"/>
    <xf numFmtId="0" fontId="159" fillId="0" borderId="0" xfId="12" applyFont="1" applyFill="1" applyAlignment="1">
      <alignment horizontal="left" vertical="center"/>
    </xf>
    <xf numFmtId="0" fontId="159" fillId="0" borderId="0" xfId="12" applyFont="1" applyAlignment="1">
      <alignment horizontal="left" vertical="center"/>
    </xf>
    <xf numFmtId="169" fontId="162" fillId="0" borderId="0" xfId="0" applyNumberFormat="1" applyFont="1" applyFill="1" applyBorder="1" applyAlignment="1" applyProtection="1">
      <alignment horizontal="center" vertical="center"/>
    </xf>
    <xf numFmtId="166" fontId="154" fillId="0" borderId="0" xfId="0" applyNumberFormat="1" applyFont="1" applyFill="1" applyBorder="1" applyAlignment="1">
      <alignment horizontal="center"/>
    </xf>
    <xf numFmtId="0" fontId="163" fillId="0" borderId="0" xfId="12" applyFont="1" applyAlignment="1">
      <alignment horizontal="left" vertical="center"/>
    </xf>
    <xf numFmtId="0" fontId="159" fillId="0" borderId="0" xfId="12" applyFont="1" applyFill="1" applyAlignment="1">
      <alignment horizontal="left"/>
    </xf>
    <xf numFmtId="0" fontId="159" fillId="2" borderId="0" xfId="11" applyFont="1" applyFill="1" applyAlignment="1">
      <alignment vertical="center"/>
    </xf>
    <xf numFmtId="0" fontId="174" fillId="0" borderId="0" xfId="12" applyFont="1" applyAlignment="1">
      <alignment vertical="center"/>
    </xf>
    <xf numFmtId="0" fontId="183" fillId="2" borderId="0" xfId="12" applyFont="1" applyFill="1" applyAlignment="1">
      <alignment vertical="center"/>
    </xf>
    <xf numFmtId="0" fontId="159" fillId="2" borderId="0" xfId="6" applyFont="1" applyFill="1"/>
    <xf numFmtId="16" fontId="184" fillId="2" borderId="0" xfId="12" quotePrefix="1" applyNumberFormat="1" applyFont="1" applyFill="1" applyBorder="1" applyAlignment="1">
      <alignment horizontal="center" vertical="center"/>
    </xf>
    <xf numFmtId="0" fontId="156" fillId="0" borderId="60" xfId="0" applyFont="1" applyBorder="1" applyAlignment="1">
      <alignment horizontal="left" vertical="center"/>
    </xf>
    <xf numFmtId="169" fontId="156" fillId="0" borderId="12" xfId="0" applyNumberFormat="1" applyFont="1" applyBorder="1" applyAlignment="1">
      <alignment horizontal="center" vertical="center"/>
    </xf>
    <xf numFmtId="166" fontId="157" fillId="0" borderId="12" xfId="0" applyNumberFormat="1" applyFont="1" applyBorder="1" applyAlignment="1">
      <alignment horizontal="center" vertical="center"/>
    </xf>
    <xf numFmtId="0" fontId="159" fillId="2" borderId="37" xfId="12" applyFont="1" applyFill="1" applyBorder="1" applyAlignment="1">
      <alignment vertical="center"/>
    </xf>
    <xf numFmtId="0" fontId="159" fillId="0" borderId="37" xfId="0" applyFont="1" applyFill="1" applyBorder="1" applyAlignment="1" applyProtection="1">
      <alignment horizontal="center" vertical="center" wrapText="1"/>
      <protection locked="0" hidden="1"/>
    </xf>
    <xf numFmtId="0" fontId="156" fillId="0" borderId="37" xfId="0" applyFont="1" applyBorder="1" applyAlignment="1">
      <alignment horizontal="left" vertical="center"/>
    </xf>
    <xf numFmtId="0" fontId="171" fillId="0" borderId="0" xfId="0" applyFont="1" applyAlignment="1">
      <alignment vertical="center"/>
    </xf>
    <xf numFmtId="0" fontId="160" fillId="0" borderId="0" xfId="12" applyFont="1" applyBorder="1" applyAlignment="1">
      <alignment vertical="center"/>
    </xf>
    <xf numFmtId="0" fontId="185" fillId="0" borderId="0" xfId="0" applyFont="1" applyAlignment="1">
      <alignment vertical="center"/>
    </xf>
    <xf numFmtId="0" fontId="187" fillId="0" borderId="0" xfId="0" applyFont="1" applyAlignment="1">
      <alignment vertical="center"/>
    </xf>
    <xf numFmtId="0" fontId="163" fillId="0" borderId="0" xfId="12" applyFont="1" applyAlignment="1">
      <alignment horizontal="center" vertical="center"/>
    </xf>
    <xf numFmtId="164" fontId="188" fillId="0" borderId="0" xfId="2" applyNumberFormat="1" applyFont="1" applyFill="1" applyAlignment="1" applyProtection="1">
      <alignment horizontal="left"/>
    </xf>
    <xf numFmtId="165" fontId="167" fillId="0" borderId="0" xfId="0" applyNumberFormat="1" applyFont="1" applyFill="1" applyBorder="1" applyAlignment="1">
      <alignment horizontal="center"/>
    </xf>
    <xf numFmtId="0" fontId="162" fillId="2" borderId="0" xfId="12" applyFont="1" applyFill="1" applyAlignment="1">
      <alignment vertical="center"/>
    </xf>
    <xf numFmtId="171" fontId="153" fillId="0" borderId="0" xfId="6" applyNumberFormat="1" applyFont="1" applyBorder="1" applyAlignment="1">
      <alignment horizontal="right"/>
    </xf>
    <xf numFmtId="171" fontId="153" fillId="0" borderId="0" xfId="6" applyNumberFormat="1" applyFont="1" applyBorder="1" applyAlignment="1"/>
    <xf numFmtId="0" fontId="159" fillId="0" borderId="0" xfId="0" applyFont="1" applyAlignment="1"/>
    <xf numFmtId="164" fontId="189" fillId="0" borderId="0" xfId="2" applyNumberFormat="1" applyFont="1" applyFill="1" applyAlignment="1" applyProtection="1">
      <alignment horizontal="left"/>
    </xf>
    <xf numFmtId="0" fontId="166" fillId="0" borderId="0" xfId="12" applyFont="1" applyAlignment="1">
      <alignment horizontal="center" vertical="center"/>
    </xf>
    <xf numFmtId="0" fontId="184" fillId="5" borderId="1" xfId="0" applyFont="1" applyFill="1" applyBorder="1" applyAlignment="1">
      <alignment horizontal="center" vertical="center"/>
    </xf>
    <xf numFmtId="0" fontId="184" fillId="3" borderId="1" xfId="0" applyFont="1" applyFill="1" applyBorder="1" applyAlignment="1">
      <alignment horizontal="center" vertical="center"/>
    </xf>
    <xf numFmtId="0" fontId="184" fillId="5" borderId="1" xfId="14" applyFont="1" applyFill="1" applyBorder="1" applyAlignment="1" applyProtection="1">
      <alignment horizontal="center" vertical="center"/>
    </xf>
    <xf numFmtId="0" fontId="184" fillId="3" borderId="1" xfId="14" applyFont="1" applyFill="1" applyBorder="1" applyAlignment="1" applyProtection="1">
      <alignment horizontal="center" vertical="center"/>
    </xf>
    <xf numFmtId="167" fontId="184" fillId="5" borderId="1" xfId="14" applyNumberFormat="1" applyFont="1" applyFill="1" applyBorder="1" applyAlignment="1" applyProtection="1">
      <alignment horizontal="center" vertical="center"/>
    </xf>
    <xf numFmtId="167" fontId="184" fillId="3" borderId="1" xfId="14" applyNumberFormat="1" applyFont="1" applyFill="1" applyBorder="1" applyAlignment="1" applyProtection="1">
      <alignment horizontal="center" vertical="center"/>
    </xf>
    <xf numFmtId="167" fontId="184" fillId="3" borderId="1" xfId="14" quotePrefix="1" applyNumberFormat="1" applyFont="1" applyFill="1" applyBorder="1" applyAlignment="1" applyProtection="1">
      <alignment horizontal="center" vertical="center"/>
    </xf>
    <xf numFmtId="177" fontId="153" fillId="0" borderId="37" xfId="12" applyNumberFormat="1" applyFont="1" applyBorder="1" applyAlignment="1">
      <alignment horizontal="center" vertical="center"/>
    </xf>
    <xf numFmtId="0" fontId="153" fillId="0" borderId="37" xfId="0" applyFont="1" applyBorder="1" applyAlignment="1">
      <alignment horizontal="left" vertical="center"/>
    </xf>
    <xf numFmtId="177" fontId="153" fillId="0" borderId="37" xfId="0" applyNumberFormat="1" applyFont="1" applyBorder="1" applyAlignment="1">
      <alignment horizontal="center" vertical="center"/>
    </xf>
    <xf numFmtId="166" fontId="154" fillId="0" borderId="37" xfId="0" applyNumberFormat="1" applyFont="1" applyBorder="1" applyAlignment="1">
      <alignment horizontal="center" vertical="center"/>
    </xf>
    <xf numFmtId="170" fontId="162" fillId="0" borderId="0" xfId="0" applyNumberFormat="1" applyFont="1" applyFill="1" applyBorder="1" applyAlignment="1" applyProtection="1">
      <alignment horizontal="center" vertical="center"/>
    </xf>
    <xf numFmtId="166" fontId="153" fillId="0" borderId="0" xfId="0" applyNumberFormat="1" applyFont="1" applyFill="1" applyBorder="1" applyAlignment="1">
      <alignment horizontal="center" vertical="center"/>
    </xf>
    <xf numFmtId="0" fontId="162" fillId="0" borderId="0" xfId="12" applyFont="1" applyAlignment="1">
      <alignment horizontal="center"/>
    </xf>
    <xf numFmtId="0" fontId="159" fillId="0" borderId="0" xfId="12" applyFont="1" applyAlignment="1">
      <alignment horizontal="center"/>
    </xf>
    <xf numFmtId="0" fontId="172" fillId="0" borderId="0" xfId="12" applyFont="1" applyFill="1" applyAlignment="1"/>
    <xf numFmtId="0" fontId="171" fillId="0" borderId="0" xfId="12" applyFont="1" applyFill="1" applyAlignment="1">
      <alignment horizontal="center"/>
    </xf>
    <xf numFmtId="0" fontId="172" fillId="0" borderId="0" xfId="12" applyFont="1" applyFill="1" applyAlignment="1">
      <alignment horizontal="right"/>
    </xf>
    <xf numFmtId="0" fontId="174" fillId="2" borderId="0" xfId="12" applyFont="1" applyFill="1" applyAlignment="1">
      <alignment horizontal="center" vertical="center"/>
    </xf>
    <xf numFmtId="0" fontId="159" fillId="0" borderId="0" xfId="11" applyFont="1" applyAlignment="1">
      <alignment horizontal="center" vertical="center"/>
    </xf>
    <xf numFmtId="0" fontId="159" fillId="0" borderId="0" xfId="6" applyFont="1" applyAlignment="1">
      <alignment horizontal="center"/>
    </xf>
    <xf numFmtId="0" fontId="153" fillId="0" borderId="0" xfId="6" applyFont="1" applyFill="1" applyAlignment="1">
      <alignment horizontal="center" vertical="center"/>
    </xf>
    <xf numFmtId="16" fontId="184" fillId="0" borderId="0" xfId="12" quotePrefix="1" applyNumberFormat="1" applyFont="1" applyBorder="1" applyAlignment="1">
      <alignment horizontal="center" vertical="center"/>
    </xf>
    <xf numFmtId="0" fontId="167" fillId="0" borderId="0" xfId="6" applyFont="1" applyFill="1" applyAlignment="1">
      <alignment horizontal="center" vertical="center"/>
    </xf>
    <xf numFmtId="0" fontId="184" fillId="3" borderId="15" xfId="0" applyFont="1" applyFill="1" applyBorder="1" applyAlignment="1">
      <alignment horizontal="center" vertical="center"/>
    </xf>
    <xf numFmtId="0" fontId="184" fillId="3" borderId="2" xfId="0" applyFont="1" applyFill="1" applyBorder="1" applyAlignment="1">
      <alignment horizontal="center" vertical="center"/>
    </xf>
    <xf numFmtId="0" fontId="184" fillId="3" borderId="2" xfId="14" applyFont="1" applyFill="1" applyBorder="1" applyAlignment="1" applyProtection="1">
      <alignment horizontal="center" vertical="center"/>
    </xf>
    <xf numFmtId="167" fontId="184" fillId="3" borderId="2" xfId="14" applyNumberFormat="1" applyFont="1" applyFill="1" applyBorder="1" applyAlignment="1" applyProtection="1">
      <alignment horizontal="center" vertical="center"/>
    </xf>
    <xf numFmtId="0" fontId="163" fillId="2" borderId="0" xfId="12" applyFont="1" applyFill="1"/>
    <xf numFmtId="0" fontId="159" fillId="2" borderId="0" xfId="12" applyFont="1" applyFill="1" applyAlignment="1">
      <alignment horizontal="left"/>
    </xf>
    <xf numFmtId="0" fontId="161" fillId="2" borderId="0" xfId="12" applyFont="1" applyFill="1" applyAlignment="1">
      <alignment horizontal="center" vertical="center"/>
    </xf>
    <xf numFmtId="0" fontId="194" fillId="3" borderId="1" xfId="0" applyFont="1" applyFill="1" applyBorder="1" applyAlignment="1">
      <alignment horizontal="center" vertical="center"/>
    </xf>
    <xf numFmtId="0" fontId="194" fillId="3" borderId="2" xfId="0" applyFont="1" applyFill="1" applyBorder="1" applyAlignment="1">
      <alignment horizontal="center" vertical="center"/>
    </xf>
    <xf numFmtId="167" fontId="184" fillId="3" borderId="12" xfId="14" quotePrefix="1" applyNumberFormat="1" applyFont="1" applyFill="1" applyBorder="1" applyAlignment="1" applyProtection="1">
      <alignment horizontal="center" vertical="center"/>
    </xf>
    <xf numFmtId="20" fontId="194" fillId="3" borderId="1" xfId="0" applyNumberFormat="1" applyFont="1" applyFill="1" applyBorder="1" applyAlignment="1">
      <alignment horizontal="center" vertical="center"/>
    </xf>
    <xf numFmtId="20" fontId="194" fillId="3" borderId="2" xfId="0" applyNumberFormat="1" applyFont="1" applyFill="1" applyBorder="1" applyAlignment="1">
      <alignment horizontal="center" vertical="center"/>
    </xf>
    <xf numFmtId="0" fontId="153" fillId="0" borderId="37" xfId="0" applyNumberFormat="1" applyFont="1" applyBorder="1" applyAlignment="1">
      <alignment horizontal="left" vertical="center"/>
    </xf>
    <xf numFmtId="166" fontId="154" fillId="4" borderId="1" xfId="0" applyNumberFormat="1" applyFont="1" applyFill="1" applyBorder="1" applyAlignment="1">
      <alignment horizontal="center" vertical="center"/>
    </xf>
    <xf numFmtId="0" fontId="182" fillId="2" borderId="0" xfId="12" applyFont="1" applyFill="1" applyAlignment="1">
      <alignment vertical="center"/>
    </xf>
    <xf numFmtId="0" fontId="153" fillId="0" borderId="37" xfId="0" applyFont="1" applyFill="1" applyBorder="1" applyAlignment="1">
      <alignment horizontal="left" vertical="center"/>
    </xf>
    <xf numFmtId="166" fontId="154" fillId="4" borderId="37" xfId="0" applyNumberFormat="1" applyFont="1" applyFill="1" applyBorder="1" applyAlignment="1">
      <alignment horizontal="center" vertical="center"/>
    </xf>
    <xf numFmtId="169" fontId="153" fillId="0" borderId="7" xfId="10" applyNumberFormat="1" applyFont="1" applyBorder="1" applyAlignment="1">
      <alignment horizontal="center" vertical="center" wrapText="1"/>
    </xf>
    <xf numFmtId="169" fontId="153" fillId="0" borderId="7" xfId="10" applyNumberFormat="1" applyFont="1" applyBorder="1" applyAlignment="1">
      <alignment horizontal="center" vertical="center"/>
    </xf>
    <xf numFmtId="0" fontId="171" fillId="0" borderId="0" xfId="0" applyNumberFormat="1" applyFont="1" applyBorder="1" applyAlignment="1">
      <alignment vertical="center"/>
    </xf>
    <xf numFmtId="169" fontId="171" fillId="0" borderId="0" xfId="0" applyNumberFormat="1" applyFont="1" applyBorder="1" applyAlignment="1">
      <alignment horizontal="center"/>
    </xf>
    <xf numFmtId="166" fontId="196" fillId="2" borderId="0" xfId="0" applyNumberFormat="1" applyFont="1" applyFill="1" applyBorder="1" applyAlignment="1">
      <alignment horizontal="center"/>
    </xf>
    <xf numFmtId="166" fontId="182" fillId="2" borderId="0" xfId="0" applyNumberFormat="1" applyFont="1" applyFill="1" applyBorder="1" applyAlignment="1">
      <alignment horizontal="center"/>
    </xf>
    <xf numFmtId="166" fontId="182" fillId="0" borderId="0" xfId="0" applyNumberFormat="1" applyFont="1" applyFill="1" applyBorder="1" applyAlignment="1">
      <alignment horizontal="center"/>
    </xf>
    <xf numFmtId="16" fontId="153" fillId="0" borderId="0" xfId="7" applyNumberFormat="1" applyFont="1" applyFill="1" applyBorder="1" applyAlignment="1">
      <alignment horizontal="left"/>
    </xf>
    <xf numFmtId="16" fontId="153" fillId="0" borderId="0" xfId="10" applyNumberFormat="1" applyFont="1" applyFill="1" applyBorder="1" applyAlignment="1">
      <alignment horizontal="left" vertical="center"/>
    </xf>
    <xf numFmtId="0" fontId="172" fillId="2" borderId="0" xfId="12" applyFont="1" applyFill="1"/>
    <xf numFmtId="0" fontId="171" fillId="2" borderId="0" xfId="12" applyFont="1" applyFill="1" applyAlignment="1">
      <alignment horizontal="left"/>
    </xf>
    <xf numFmtId="0" fontId="171" fillId="2" borderId="0" xfId="12" applyFont="1" applyFill="1"/>
    <xf numFmtId="0" fontId="171" fillId="0" borderId="0" xfId="0" applyFont="1"/>
    <xf numFmtId="0" fontId="156" fillId="2" borderId="0" xfId="6" applyFont="1" applyFill="1" applyAlignment="1">
      <alignment vertical="center"/>
    </xf>
    <xf numFmtId="0" fontId="167" fillId="2" borderId="0" xfId="6" applyFont="1" applyFill="1" applyAlignment="1">
      <alignment horizontal="left" vertical="center"/>
    </xf>
    <xf numFmtId="0" fontId="167" fillId="2" borderId="0" xfId="6" applyFont="1" applyFill="1" applyAlignment="1">
      <alignment vertical="center"/>
    </xf>
    <xf numFmtId="0" fontId="159" fillId="2" borderId="0" xfId="12" applyFont="1" applyFill="1" applyAlignment="1">
      <alignment horizontal="center"/>
    </xf>
    <xf numFmtId="0" fontId="149" fillId="3" borderId="31" xfId="0" applyFont="1" applyFill="1" applyBorder="1" applyAlignment="1">
      <alignment horizontal="center" vertical="center" wrapText="1"/>
    </xf>
    <xf numFmtId="0" fontId="153" fillId="0" borderId="37" xfId="0" applyFont="1" applyBorder="1" applyAlignment="1">
      <alignment horizontal="left"/>
    </xf>
    <xf numFmtId="169" fontId="197" fillId="0" borderId="7" xfId="10" applyNumberFormat="1" applyFont="1" applyBorder="1" applyAlignment="1">
      <alignment horizontal="center" vertical="center"/>
    </xf>
    <xf numFmtId="164" fontId="188" fillId="2" borderId="0" xfId="2" applyNumberFormat="1" applyFont="1" applyFill="1" applyAlignment="1" applyProtection="1">
      <alignment horizontal="left" vertical="center"/>
    </xf>
    <xf numFmtId="0" fontId="159" fillId="2" borderId="0" xfId="12" applyFont="1" applyFill="1" applyAlignment="1">
      <alignment horizontal="left" vertical="center"/>
    </xf>
    <xf numFmtId="171" fontId="153" fillId="0" borderId="0" xfId="6" applyNumberFormat="1" applyFont="1" applyBorder="1" applyAlignment="1">
      <alignment horizontal="left" vertical="center"/>
    </xf>
    <xf numFmtId="0" fontId="159" fillId="0" borderId="0" xfId="0" applyFont="1" applyAlignment="1">
      <alignment horizontal="left" vertical="center"/>
    </xf>
    <xf numFmtId="0" fontId="198" fillId="5" borderId="0" xfId="12" applyFont="1" applyFill="1" applyAlignment="1">
      <alignment vertical="center"/>
    </xf>
    <xf numFmtId="16" fontId="154" fillId="2" borderId="0" xfId="7" applyNumberFormat="1" applyFont="1" applyFill="1" applyBorder="1" applyAlignment="1">
      <alignment horizontal="center" vertical="center"/>
    </xf>
    <xf numFmtId="166" fontId="159" fillId="2" borderId="0" xfId="0" applyNumberFormat="1" applyFont="1" applyFill="1" applyBorder="1" applyAlignment="1">
      <alignment horizontal="center" vertical="center"/>
    </xf>
    <xf numFmtId="0" fontId="153" fillId="0" borderId="1" xfId="10" applyNumberFormat="1" applyFont="1" applyFill="1" applyBorder="1" applyAlignment="1" applyProtection="1">
      <alignment horizontal="center" vertical="center"/>
    </xf>
    <xf numFmtId="16" fontId="153" fillId="2" borderId="0" xfId="7" applyNumberFormat="1" applyFont="1" applyFill="1" applyBorder="1" applyAlignment="1">
      <alignment horizontal="left" vertical="center"/>
    </xf>
    <xf numFmtId="0" fontId="199" fillId="0" borderId="0" xfId="12" applyFont="1" applyBorder="1" applyAlignment="1">
      <alignment vertical="center"/>
    </xf>
    <xf numFmtId="0" fontId="197" fillId="2" borderId="0" xfId="10" applyFont="1" applyFill="1" applyBorder="1" applyAlignment="1">
      <alignment horizontal="left" vertical="center"/>
    </xf>
    <xf numFmtId="169" fontId="197" fillId="2" borderId="0" xfId="10" applyNumberFormat="1" applyFont="1" applyFill="1" applyBorder="1" applyAlignment="1">
      <alignment horizontal="left" vertical="center"/>
    </xf>
    <xf numFmtId="166" fontId="200" fillId="2" borderId="0" xfId="0" applyNumberFormat="1" applyFont="1" applyFill="1" applyBorder="1" applyAlignment="1">
      <alignment horizontal="center" vertical="center"/>
    </xf>
    <xf numFmtId="0" fontId="195" fillId="0" borderId="0" xfId="12" applyFont="1" applyBorder="1" applyAlignment="1">
      <alignment vertical="center"/>
    </xf>
    <xf numFmtId="0" fontId="162" fillId="0" borderId="0" xfId="12" applyFont="1" applyBorder="1" applyAlignment="1">
      <alignment vertical="center"/>
    </xf>
    <xf numFmtId="166" fontId="196" fillId="2" borderId="0" xfId="0" applyNumberFormat="1" applyFont="1" applyFill="1" applyBorder="1" applyAlignment="1">
      <alignment horizontal="center" vertical="center"/>
    </xf>
    <xf numFmtId="0" fontId="159" fillId="0" borderId="0" xfId="12" applyFont="1" applyBorder="1" applyAlignment="1">
      <alignment vertical="center"/>
    </xf>
    <xf numFmtId="0" fontId="159" fillId="0" borderId="0" xfId="12" applyFont="1" applyBorder="1"/>
    <xf numFmtId="0" fontId="172" fillId="2" borderId="0" xfId="12" applyFont="1" applyFill="1" applyAlignment="1">
      <alignment vertical="center"/>
    </xf>
    <xf numFmtId="0" fontId="171" fillId="2" borderId="0" xfId="12" applyFont="1" applyFill="1" applyAlignment="1">
      <alignment vertical="center"/>
    </xf>
    <xf numFmtId="0" fontId="175" fillId="2" borderId="0" xfId="12" applyFont="1" applyFill="1" applyAlignment="1">
      <alignment horizontal="left" vertical="center"/>
    </xf>
    <xf numFmtId="0" fontId="201" fillId="2" borderId="0" xfId="9" applyFont="1" applyFill="1" applyBorder="1" applyAlignment="1">
      <alignment vertical="center"/>
    </xf>
    <xf numFmtId="0" fontId="202" fillId="7" borderId="0" xfId="4" applyFont="1" applyFill="1" applyAlignment="1">
      <alignment vertical="center"/>
    </xf>
    <xf numFmtId="0" fontId="202" fillId="7" borderId="0" xfId="4" applyFont="1" applyFill="1" applyAlignment="1">
      <alignment horizontal="center" vertical="center"/>
    </xf>
    <xf numFmtId="0" fontId="159" fillId="2" borderId="0" xfId="11" applyFont="1" applyFill="1" applyAlignment="1">
      <alignment horizontal="center" vertical="center"/>
    </xf>
    <xf numFmtId="0" fontId="153" fillId="2" borderId="0" xfId="6" applyFont="1" applyFill="1" applyAlignment="1">
      <alignment vertical="center"/>
    </xf>
    <xf numFmtId="0" fontId="159" fillId="2" borderId="0" xfId="6" applyFont="1" applyFill="1" applyAlignment="1">
      <alignment horizontal="center" vertical="center"/>
    </xf>
    <xf numFmtId="16" fontId="151" fillId="2" borderId="0" xfId="12" applyNumberFormat="1" applyFont="1" applyFill="1" applyBorder="1" applyAlignment="1">
      <alignment horizontal="center" vertical="center"/>
    </xf>
    <xf numFmtId="0" fontId="153" fillId="2" borderId="0" xfId="6" applyFont="1" applyFill="1" applyAlignment="1">
      <alignment horizontal="left" vertical="center"/>
    </xf>
    <xf numFmtId="0" fontId="159" fillId="2" borderId="0" xfId="6" applyFont="1" applyFill="1" applyAlignment="1">
      <alignment vertical="center"/>
    </xf>
    <xf numFmtId="0" fontId="159" fillId="2" borderId="0" xfId="12" applyFont="1" applyFill="1" applyAlignment="1">
      <alignment horizontal="center" vertical="center"/>
    </xf>
    <xf numFmtId="14" fontId="153" fillId="0" borderId="0" xfId="6" applyNumberFormat="1" applyFont="1" applyBorder="1" applyAlignment="1">
      <alignment horizontal="center"/>
    </xf>
    <xf numFmtId="0" fontId="156" fillId="2" borderId="0" xfId="12" applyFont="1" applyFill="1" applyAlignment="1">
      <alignment horizontal="center" vertical="center"/>
    </xf>
    <xf numFmtId="0" fontId="161" fillId="2" borderId="0" xfId="0" applyFont="1" applyFill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55" fillId="2" borderId="0" xfId="12" applyFont="1" applyFill="1" applyAlignment="1">
      <alignment horizontal="center" vertical="center"/>
    </xf>
    <xf numFmtId="0" fontId="155" fillId="2" borderId="0" xfId="12" applyFont="1" applyFill="1" applyAlignment="1">
      <alignment horizontal="left" vertical="center"/>
    </xf>
    <xf numFmtId="0" fontId="149" fillId="2" borderId="0" xfId="12" applyFont="1" applyFill="1" applyAlignment="1">
      <alignment vertical="center"/>
    </xf>
    <xf numFmtId="164" fontId="203" fillId="2" borderId="0" xfId="2" applyNumberFormat="1" applyFont="1" applyFill="1" applyAlignment="1" applyProtection="1">
      <alignment horizontal="left" vertical="center"/>
    </xf>
    <xf numFmtId="0" fontId="156" fillId="2" borderId="0" xfId="6" applyFont="1" applyFill="1" applyAlignment="1">
      <alignment horizontal="right" vertical="center"/>
    </xf>
    <xf numFmtId="0" fontId="161" fillId="2" borderId="0" xfId="0" applyFont="1" applyFill="1" applyAlignment="1">
      <alignment horizontal="left" vertical="center"/>
    </xf>
    <xf numFmtId="0" fontId="161" fillId="2" borderId="0" xfId="12" applyFont="1" applyFill="1" applyAlignment="1">
      <alignment horizontal="left" vertical="center"/>
    </xf>
    <xf numFmtId="0" fontId="152" fillId="2" borderId="0" xfId="12" applyFont="1" applyFill="1" applyAlignment="1">
      <alignment vertical="center"/>
    </xf>
    <xf numFmtId="0" fontId="155" fillId="29" borderId="37" xfId="0" applyFont="1" applyFill="1" applyBorder="1" applyAlignment="1">
      <alignment horizontal="center" vertical="center"/>
    </xf>
    <xf numFmtId="0" fontId="155" fillId="29" borderId="52" xfId="0" applyFont="1" applyFill="1" applyBorder="1" applyAlignment="1">
      <alignment horizontal="center" vertical="center"/>
    </xf>
    <xf numFmtId="0" fontId="149" fillId="29" borderId="37" xfId="0" applyFont="1" applyFill="1" applyBorder="1" applyAlignment="1">
      <alignment horizontal="center" vertical="center"/>
    </xf>
    <xf numFmtId="0" fontId="155" fillId="29" borderId="37" xfId="14" applyFont="1" applyFill="1" applyBorder="1" applyAlignment="1">
      <alignment horizontal="center" vertical="center"/>
    </xf>
    <xf numFmtId="0" fontId="149" fillId="29" borderId="52" xfId="0" applyFont="1" applyFill="1" applyBorder="1" applyAlignment="1">
      <alignment horizontal="center" vertical="center"/>
    </xf>
    <xf numFmtId="0" fontId="156" fillId="0" borderId="0" xfId="0" applyFont="1" applyAlignment="1">
      <alignment horizontal="left" vertical="center"/>
    </xf>
    <xf numFmtId="166" fontId="157" fillId="4" borderId="0" xfId="0" applyNumberFormat="1" applyFont="1" applyFill="1" applyAlignment="1">
      <alignment horizontal="center" vertical="center"/>
    </xf>
    <xf numFmtId="166" fontId="205" fillId="4" borderId="0" xfId="0" applyNumberFormat="1" applyFont="1" applyFill="1" applyAlignment="1">
      <alignment horizontal="center" vertical="center"/>
    </xf>
    <xf numFmtId="0" fontId="156" fillId="5" borderId="0" xfId="12" applyFont="1" applyFill="1" applyAlignment="1">
      <alignment horizontal="left" vertical="center"/>
    </xf>
    <xf numFmtId="0" fontId="156" fillId="5" borderId="0" xfId="0" applyFont="1" applyFill="1" applyAlignment="1">
      <alignment horizontal="center" vertical="center"/>
    </xf>
    <xf numFmtId="166" fontId="157" fillId="5" borderId="0" xfId="0" applyNumberFormat="1" applyFont="1" applyFill="1" applyAlignment="1">
      <alignment horizontal="center" vertical="center"/>
    </xf>
    <xf numFmtId="166" fontId="157" fillId="2" borderId="0" xfId="0" applyNumberFormat="1" applyFont="1" applyFill="1" applyAlignment="1">
      <alignment horizontal="center" vertical="center"/>
    </xf>
    <xf numFmtId="16" fontId="156" fillId="2" borderId="0" xfId="7" applyNumberFormat="1" applyFont="1" applyFill="1" applyAlignment="1">
      <alignment horizontal="left" vertical="center"/>
    </xf>
    <xf numFmtId="169" fontId="156" fillId="2" borderId="0" xfId="0" applyNumberFormat="1" applyFont="1" applyFill="1" applyAlignment="1">
      <alignment horizontal="center" vertical="center"/>
    </xf>
    <xf numFmtId="16" fontId="157" fillId="2" borderId="0" xfId="7" applyNumberFormat="1" applyFont="1" applyFill="1" applyAlignment="1">
      <alignment horizontal="center" vertical="center"/>
    </xf>
    <xf numFmtId="166" fontId="161" fillId="2" borderId="0" xfId="0" applyNumberFormat="1" applyFont="1" applyFill="1" applyAlignment="1">
      <alignment horizontal="center" vertical="center"/>
    </xf>
    <xf numFmtId="0" fontId="206" fillId="2" borderId="0" xfId="9" applyFont="1" applyFill="1" applyAlignment="1">
      <alignment vertical="center"/>
    </xf>
    <xf numFmtId="0" fontId="152" fillId="2" borderId="0" xfId="12" applyFont="1" applyFill="1" applyAlignment="1">
      <alignment horizontal="left" vertical="center"/>
    </xf>
    <xf numFmtId="0" fontId="152" fillId="4" borderId="0" xfId="12" applyFont="1" applyFill="1" applyAlignment="1">
      <alignment vertical="center"/>
    </xf>
    <xf numFmtId="0" fontId="161" fillId="4" borderId="0" xfId="12" applyFont="1" applyFill="1" applyAlignment="1">
      <alignment horizontal="left" vertical="center"/>
    </xf>
    <xf numFmtId="0" fontId="161" fillId="4" borderId="0" xfId="12" applyFont="1" applyFill="1" applyAlignment="1">
      <alignment vertical="center"/>
    </xf>
    <xf numFmtId="0" fontId="207" fillId="2" borderId="0" xfId="12" applyFont="1" applyFill="1" applyAlignment="1">
      <alignment vertical="center"/>
    </xf>
    <xf numFmtId="0" fontId="208" fillId="2" borderId="0" xfId="12" applyFont="1" applyFill="1" applyAlignment="1">
      <alignment horizontal="left" vertical="center"/>
    </xf>
    <xf numFmtId="0" fontId="208" fillId="2" borderId="0" xfId="12" applyFont="1" applyFill="1" applyAlignment="1">
      <alignment vertical="center"/>
    </xf>
    <xf numFmtId="0" fontId="209" fillId="2" borderId="0" xfId="12" applyFont="1" applyFill="1" applyAlignment="1">
      <alignment horizontal="left" vertical="center"/>
    </xf>
    <xf numFmtId="0" fontId="186" fillId="2" borderId="0" xfId="12" applyFont="1" applyFill="1" applyAlignment="1">
      <alignment vertical="center"/>
    </xf>
    <xf numFmtId="16" fontId="155" fillId="2" borderId="0" xfId="12" applyNumberFormat="1" applyFont="1" applyFill="1" applyAlignment="1">
      <alignment horizontal="center" vertical="center"/>
    </xf>
    <xf numFmtId="0" fontId="156" fillId="2" borderId="0" xfId="6" applyFont="1" applyFill="1" applyAlignment="1">
      <alignment horizontal="left" vertical="center"/>
    </xf>
    <xf numFmtId="0" fontId="161" fillId="2" borderId="0" xfId="11" applyFont="1" applyFill="1" applyAlignment="1">
      <alignment vertical="center"/>
    </xf>
    <xf numFmtId="0" fontId="158" fillId="4" borderId="0" xfId="12" applyFont="1" applyFill="1" applyAlignment="1">
      <alignment horizontal="center" vertical="center"/>
    </xf>
    <xf numFmtId="0" fontId="171" fillId="4" borderId="0" xfId="0" applyFont="1" applyFill="1" applyAlignment="1">
      <alignment horizontal="center" vertical="center"/>
    </xf>
    <xf numFmtId="0" fontId="159" fillId="4" borderId="0" xfId="12" applyFont="1" applyFill="1" applyAlignment="1">
      <alignment vertical="center"/>
    </xf>
    <xf numFmtId="0" fontId="160" fillId="4" borderId="0" xfId="12" applyFont="1" applyFill="1" applyAlignment="1">
      <alignment horizontal="left" vertical="center"/>
    </xf>
    <xf numFmtId="0" fontId="160" fillId="4" borderId="0" xfId="12" applyFont="1" applyFill="1" applyAlignment="1">
      <alignment horizontal="center" vertical="center"/>
    </xf>
    <xf numFmtId="0" fontId="171" fillId="4" borderId="0" xfId="0" applyFont="1" applyFill="1" applyAlignment="1">
      <alignment vertical="center"/>
    </xf>
    <xf numFmtId="0" fontId="163" fillId="4" borderId="0" xfId="12" applyFont="1" applyFill="1" applyAlignment="1">
      <alignment vertical="center"/>
    </xf>
    <xf numFmtId="0" fontId="153" fillId="4" borderId="0" xfId="6" applyFont="1" applyFill="1" applyAlignment="1">
      <alignment horizontal="right"/>
    </xf>
    <xf numFmtId="171" fontId="153" fillId="4" borderId="0" xfId="6" applyNumberFormat="1" applyFont="1" applyFill="1"/>
    <xf numFmtId="171" fontId="153" fillId="4" borderId="0" xfId="6" applyNumberFormat="1" applyFont="1" applyFill="1" applyAlignment="1">
      <alignment horizontal="right"/>
    </xf>
    <xf numFmtId="0" fontId="159" fillId="4" borderId="0" xfId="0" applyFont="1" applyFill="1" applyAlignment="1">
      <alignment horizontal="left"/>
    </xf>
    <xf numFmtId="0" fontId="159" fillId="4" borderId="0" xfId="12" applyFont="1" applyFill="1"/>
    <xf numFmtId="0" fontId="163" fillId="4" borderId="0" xfId="12" applyFont="1" applyFill="1"/>
    <xf numFmtId="0" fontId="159" fillId="4" borderId="0" xfId="12" applyFont="1" applyFill="1" applyAlignment="1">
      <alignment horizontal="left"/>
    </xf>
    <xf numFmtId="0" fontId="161" fillId="4" borderId="0" xfId="12" applyFont="1" applyFill="1" applyAlignment="1">
      <alignment horizontal="center" vertical="center"/>
    </xf>
    <xf numFmtId="0" fontId="155" fillId="4" borderId="28" xfId="0" applyFont="1" applyFill="1" applyBorder="1" applyAlignment="1">
      <alignment horizontal="center" vertical="center"/>
    </xf>
    <xf numFmtId="0" fontId="151" fillId="4" borderId="25" xfId="0" applyFont="1" applyFill="1" applyBorder="1" applyAlignment="1">
      <alignment horizontal="center" vertical="center" wrapText="1"/>
    </xf>
    <xf numFmtId="0" fontId="152" fillId="4" borderId="31" xfId="0" applyFont="1" applyFill="1" applyBorder="1" applyAlignment="1">
      <alignment horizontal="center" vertical="center"/>
    </xf>
    <xf numFmtId="0" fontId="152" fillId="4" borderId="27" xfId="0" applyFont="1" applyFill="1" applyBorder="1" applyAlignment="1">
      <alignment horizontal="center" vertical="center"/>
    </xf>
    <xf numFmtId="0" fontId="155" fillId="4" borderId="31" xfId="0" applyFont="1" applyFill="1" applyBorder="1" applyAlignment="1">
      <alignment horizontal="center" vertical="center"/>
    </xf>
    <xf numFmtId="0" fontId="155" fillId="4" borderId="27" xfId="0" applyFont="1" applyFill="1" applyBorder="1" applyAlignment="1">
      <alignment horizontal="center" vertical="center"/>
    </xf>
    <xf numFmtId="0" fontId="162" fillId="4" borderId="25" xfId="0" applyFont="1" applyFill="1" applyBorder="1" applyAlignment="1">
      <alignment horizontal="center" vertical="center" wrapText="1"/>
    </xf>
    <xf numFmtId="0" fontId="155" fillId="4" borderId="22" xfId="0" applyFont="1" applyFill="1" applyBorder="1" applyAlignment="1">
      <alignment horizontal="center" vertical="center"/>
    </xf>
    <xf numFmtId="0" fontId="152" fillId="4" borderId="33" xfId="0" applyFont="1" applyFill="1" applyBorder="1" applyAlignment="1">
      <alignment horizontal="center" vertical="center"/>
    </xf>
    <xf numFmtId="0" fontId="155" fillId="4" borderId="29" xfId="0" applyFont="1" applyFill="1" applyBorder="1" applyAlignment="1">
      <alignment horizontal="center" vertical="center"/>
    </xf>
    <xf numFmtId="0" fontId="151" fillId="4" borderId="26" xfId="0" applyFont="1" applyFill="1" applyBorder="1" applyAlignment="1">
      <alignment horizontal="center" vertical="center" wrapText="1"/>
    </xf>
    <xf numFmtId="0" fontId="184" fillId="4" borderId="37" xfId="0" applyFont="1" applyFill="1" applyBorder="1" applyAlignment="1">
      <alignment horizontal="center" vertical="center"/>
    </xf>
    <xf numFmtId="0" fontId="162" fillId="4" borderId="26" xfId="0" applyFont="1" applyFill="1" applyBorder="1" applyAlignment="1">
      <alignment horizontal="center" vertical="center" wrapText="1"/>
    </xf>
    <xf numFmtId="0" fontId="151" fillId="4" borderId="37" xfId="0" applyFont="1" applyFill="1" applyBorder="1" applyAlignment="1">
      <alignment horizontal="center" vertical="center"/>
    </xf>
    <xf numFmtId="0" fontId="151" fillId="4" borderId="13" xfId="0" applyFont="1" applyFill="1" applyBorder="1" applyAlignment="1">
      <alignment horizontal="center" vertical="center"/>
    </xf>
    <xf numFmtId="0" fontId="151" fillId="4" borderId="2" xfId="0" applyFont="1" applyFill="1" applyBorder="1" applyAlignment="1">
      <alignment horizontal="center" vertical="center"/>
    </xf>
    <xf numFmtId="0" fontId="194" fillId="4" borderId="37" xfId="0" applyFont="1" applyFill="1" applyBorder="1" applyAlignment="1">
      <alignment horizontal="center" vertical="center"/>
    </xf>
    <xf numFmtId="0" fontId="184" fillId="4" borderId="37" xfId="14" applyFont="1" applyFill="1" applyBorder="1" applyAlignment="1">
      <alignment horizontal="center" vertical="center"/>
    </xf>
    <xf numFmtId="0" fontId="163" fillId="4" borderId="37" xfId="0" applyFont="1" applyFill="1" applyBorder="1" applyAlignment="1">
      <alignment horizontal="center" vertical="center"/>
    </xf>
    <xf numFmtId="0" fontId="163" fillId="4" borderId="13" xfId="0" applyFont="1" applyFill="1" applyBorder="1" applyAlignment="1">
      <alignment horizontal="center" vertical="center"/>
    </xf>
    <xf numFmtId="0" fontId="163" fillId="4" borderId="2" xfId="0" applyFont="1" applyFill="1" applyBorder="1" applyAlignment="1">
      <alignment horizontal="center" vertical="center"/>
    </xf>
    <xf numFmtId="0" fontId="155" fillId="4" borderId="30" xfId="0" applyFont="1" applyFill="1" applyBorder="1" applyAlignment="1">
      <alignment horizontal="center" vertical="center"/>
    </xf>
    <xf numFmtId="0" fontId="151" fillId="4" borderId="17" xfId="0" applyFont="1" applyFill="1" applyBorder="1" applyAlignment="1">
      <alignment horizontal="center" vertical="center" wrapText="1"/>
    </xf>
    <xf numFmtId="20" fontId="194" fillId="4" borderId="37" xfId="0" quotePrefix="1" applyNumberFormat="1" applyFont="1" applyFill="1" applyBorder="1" applyAlignment="1">
      <alignment horizontal="center" vertical="center"/>
    </xf>
    <xf numFmtId="167" fontId="184" fillId="4" borderId="12" xfId="14" quotePrefix="1" applyNumberFormat="1" applyFont="1" applyFill="1" applyBorder="1" applyAlignment="1">
      <alignment horizontal="center" vertical="center"/>
    </xf>
    <xf numFmtId="0" fontId="162" fillId="4" borderId="17" xfId="0" applyFont="1" applyFill="1" applyBorder="1" applyAlignment="1">
      <alignment horizontal="center" vertical="center" wrapText="1"/>
    </xf>
    <xf numFmtId="20" fontId="163" fillId="4" borderId="37" xfId="0" applyNumberFormat="1" applyFont="1" applyFill="1" applyBorder="1" applyAlignment="1">
      <alignment horizontal="center" vertical="center"/>
    </xf>
    <xf numFmtId="20" fontId="163" fillId="4" borderId="2" xfId="0" applyNumberFormat="1" applyFont="1" applyFill="1" applyBorder="1" applyAlignment="1">
      <alignment horizontal="center" vertical="center"/>
    </xf>
    <xf numFmtId="0" fontId="182" fillId="4" borderId="0" xfId="12" applyFont="1" applyFill="1" applyAlignment="1">
      <alignment vertical="center"/>
    </xf>
    <xf numFmtId="16" fontId="153" fillId="4" borderId="8" xfId="7" applyNumberFormat="1" applyFont="1" applyFill="1" applyBorder="1" applyAlignment="1">
      <alignment horizontal="left" vertical="center"/>
    </xf>
    <xf numFmtId="16" fontId="154" fillId="4" borderId="37" xfId="7" applyNumberFormat="1" applyFont="1" applyFill="1" applyBorder="1" applyAlignment="1">
      <alignment horizontal="center" vertical="center"/>
    </xf>
    <xf numFmtId="166" fontId="159" fillId="4" borderId="37" xfId="0" applyNumberFormat="1" applyFont="1" applyFill="1" applyBorder="1" applyAlignment="1">
      <alignment horizontal="center" vertical="center"/>
    </xf>
    <xf numFmtId="0" fontId="153" fillId="4" borderId="37" xfId="10" applyFont="1" applyFill="1" applyBorder="1" applyAlignment="1">
      <alignment horizontal="left" vertical="center"/>
    </xf>
    <xf numFmtId="169" fontId="153" fillId="4" borderId="37" xfId="10" applyNumberFormat="1" applyFont="1" applyFill="1" applyBorder="1" applyAlignment="1">
      <alignment horizontal="left" vertical="center"/>
    </xf>
    <xf numFmtId="166" fontId="154" fillId="4" borderId="13" xfId="0" applyNumberFormat="1" applyFont="1" applyFill="1" applyBorder="1" applyAlignment="1">
      <alignment horizontal="center" vertical="center"/>
    </xf>
    <xf numFmtId="166" fontId="154" fillId="4" borderId="2" xfId="0" applyNumberFormat="1" applyFont="1" applyFill="1" applyBorder="1" applyAlignment="1">
      <alignment horizontal="center" vertical="center"/>
    </xf>
    <xf numFmtId="0" fontId="153" fillId="4" borderId="37" xfId="10" applyFont="1" applyFill="1" applyBorder="1" applyAlignment="1">
      <alignment vertical="center"/>
    </xf>
    <xf numFmtId="16" fontId="153" fillId="4" borderId="11" xfId="7" applyNumberFormat="1" applyFont="1" applyFill="1" applyBorder="1" applyAlignment="1">
      <alignment horizontal="left" vertical="center"/>
    </xf>
    <xf numFmtId="16" fontId="154" fillId="4" borderId="7" xfId="7" applyNumberFormat="1" applyFont="1" applyFill="1" applyBorder="1" applyAlignment="1">
      <alignment horizontal="center" vertical="center"/>
    </xf>
    <xf numFmtId="166" fontId="154" fillId="4" borderId="7" xfId="0" applyNumberFormat="1" applyFont="1" applyFill="1" applyBorder="1" applyAlignment="1">
      <alignment horizontal="center" vertical="center"/>
    </xf>
    <xf numFmtId="166" fontId="159" fillId="4" borderId="7" xfId="0" applyNumberFormat="1" applyFont="1" applyFill="1" applyBorder="1" applyAlignment="1">
      <alignment horizontal="center" vertical="center"/>
    </xf>
    <xf numFmtId="0" fontId="153" fillId="4" borderId="7" xfId="10" applyFont="1" applyFill="1" applyBorder="1" applyAlignment="1">
      <alignment vertical="center"/>
    </xf>
    <xf numFmtId="166" fontId="154" fillId="4" borderId="10" xfId="0" applyNumberFormat="1" applyFont="1" applyFill="1" applyBorder="1" applyAlignment="1">
      <alignment horizontal="center" vertical="center"/>
    </xf>
    <xf numFmtId="0" fontId="172" fillId="4" borderId="0" xfId="12" applyFont="1" applyFill="1"/>
    <xf numFmtId="0" fontId="171" fillId="4" borderId="0" xfId="12" applyFont="1" applyFill="1" applyAlignment="1">
      <alignment horizontal="left"/>
    </xf>
    <xf numFmtId="0" fontId="171" fillId="4" borderId="0" xfId="12" applyFont="1" applyFill="1"/>
    <xf numFmtId="0" fontId="171" fillId="4" borderId="0" xfId="12" applyFont="1" applyFill="1" applyAlignment="1">
      <alignment horizontal="center"/>
    </xf>
    <xf numFmtId="0" fontId="193" fillId="4" borderId="31" xfId="0" applyFont="1" applyFill="1" applyBorder="1" applyAlignment="1">
      <alignment horizontal="center" vertical="center"/>
    </xf>
    <xf numFmtId="0" fontId="193" fillId="4" borderId="27" xfId="0" applyFont="1" applyFill="1" applyBorder="1" applyAlignment="1">
      <alignment horizontal="center" vertical="center"/>
    </xf>
    <xf numFmtId="0" fontId="149" fillId="4" borderId="31" xfId="0" applyFont="1" applyFill="1" applyBorder="1" applyAlignment="1">
      <alignment horizontal="center" vertical="center"/>
    </xf>
    <xf numFmtId="0" fontId="149" fillId="4" borderId="27" xfId="0" applyFont="1" applyFill="1" applyBorder="1" applyAlignment="1">
      <alignment horizontal="center" vertical="center"/>
    </xf>
    <xf numFmtId="0" fontId="152" fillId="4" borderId="25" xfId="0" applyFont="1" applyFill="1" applyBorder="1" applyAlignment="1">
      <alignment horizontal="center" vertical="center" wrapText="1"/>
    </xf>
    <xf numFmtId="0" fontId="152" fillId="4" borderId="34" xfId="0" applyFont="1" applyFill="1" applyBorder="1" applyAlignment="1">
      <alignment horizontal="right" vertical="center"/>
    </xf>
    <xf numFmtId="0" fontId="152" fillId="4" borderId="33" xfId="0" applyFont="1" applyFill="1" applyBorder="1" applyAlignment="1">
      <alignment horizontal="right" vertical="center"/>
    </xf>
    <xf numFmtId="0" fontId="152" fillId="4" borderId="26" xfId="0" applyFont="1" applyFill="1" applyBorder="1" applyAlignment="1">
      <alignment horizontal="center" vertical="center" wrapText="1"/>
    </xf>
    <xf numFmtId="167" fontId="184" fillId="4" borderId="12" xfId="14" applyNumberFormat="1" applyFont="1" applyFill="1" applyBorder="1" applyAlignment="1">
      <alignment horizontal="center" vertical="center"/>
    </xf>
    <xf numFmtId="0" fontId="152" fillId="4" borderId="17" xfId="0" applyFont="1" applyFill="1" applyBorder="1" applyAlignment="1">
      <alignment horizontal="center" vertical="center" wrapText="1"/>
    </xf>
    <xf numFmtId="0" fontId="153" fillId="4" borderId="37" xfId="0" applyFont="1" applyFill="1" applyBorder="1" applyAlignment="1">
      <alignment horizontal="left" vertical="center"/>
    </xf>
    <xf numFmtId="169" fontId="153" fillId="4" borderId="37" xfId="0" applyNumberFormat="1" applyFont="1" applyFill="1" applyBorder="1" applyAlignment="1">
      <alignment horizontal="center" vertical="center"/>
    </xf>
    <xf numFmtId="176" fontId="153" fillId="4" borderId="37" xfId="10" applyNumberFormat="1" applyFont="1" applyFill="1" applyBorder="1" applyAlignment="1">
      <alignment horizontal="left" vertical="center"/>
    </xf>
    <xf numFmtId="169" fontId="153" fillId="4" borderId="37" xfId="10" applyNumberFormat="1" applyFont="1" applyFill="1" applyBorder="1" applyAlignment="1">
      <alignment horizontal="center" vertical="center"/>
    </xf>
    <xf numFmtId="0" fontId="153" fillId="4" borderId="11" xfId="0" applyFont="1" applyFill="1" applyBorder="1" applyAlignment="1">
      <alignment horizontal="left" vertical="center"/>
    </xf>
    <xf numFmtId="172" fontId="153" fillId="4" borderId="32" xfId="0" applyNumberFormat="1" applyFont="1" applyFill="1" applyBorder="1" applyAlignment="1">
      <alignment horizontal="center" vertical="center"/>
    </xf>
    <xf numFmtId="176" fontId="153" fillId="4" borderId="7" xfId="10" applyNumberFormat="1" applyFont="1" applyFill="1" applyBorder="1" applyAlignment="1">
      <alignment horizontal="left" vertical="center"/>
    </xf>
    <xf numFmtId="169" fontId="153" fillId="4" borderId="7" xfId="10" applyNumberFormat="1" applyFont="1" applyFill="1" applyBorder="1" applyAlignment="1">
      <alignment horizontal="center" vertical="center"/>
    </xf>
    <xf numFmtId="0" fontId="153" fillId="4" borderId="0" xfId="0" applyFont="1" applyFill="1" applyAlignment="1">
      <alignment horizontal="left" vertical="center"/>
    </xf>
    <xf numFmtId="0" fontId="153" fillId="4" borderId="0" xfId="0" applyFont="1" applyFill="1" applyAlignment="1">
      <alignment horizontal="center" vertical="center"/>
    </xf>
    <xf numFmtId="166" fontId="154" fillId="4" borderId="0" xfId="0" applyNumberFormat="1" applyFont="1" applyFill="1" applyAlignment="1">
      <alignment horizontal="center" vertical="center"/>
    </xf>
    <xf numFmtId="0" fontId="153" fillId="4" borderId="0" xfId="10" applyFont="1" applyFill="1" applyAlignment="1">
      <alignment vertical="center"/>
    </xf>
    <xf numFmtId="0" fontId="167" fillId="4" borderId="0" xfId="12" applyFont="1" applyFill="1" applyAlignment="1">
      <alignment horizontal="left" vertical="center"/>
    </xf>
    <xf numFmtId="165" fontId="167" fillId="4" borderId="0" xfId="0" applyNumberFormat="1" applyFont="1" applyFill="1" applyAlignment="1">
      <alignment horizontal="left"/>
    </xf>
    <xf numFmtId="166" fontId="168" fillId="4" borderId="0" xfId="0" applyNumberFormat="1" applyFont="1" applyFill="1" applyAlignment="1">
      <alignment horizontal="center"/>
    </xf>
    <xf numFmtId="166" fontId="182" fillId="4" borderId="0" xfId="0" applyNumberFormat="1" applyFont="1" applyFill="1" applyAlignment="1">
      <alignment horizontal="center"/>
    </xf>
    <xf numFmtId="0" fontId="153" fillId="4" borderId="0" xfId="10" applyFont="1" applyFill="1" applyAlignment="1">
      <alignment horizontal="left" vertical="center"/>
    </xf>
    <xf numFmtId="169" fontId="153" fillId="4" borderId="0" xfId="10" applyNumberFormat="1" applyFont="1" applyFill="1" applyAlignment="1">
      <alignment horizontal="left" vertical="center"/>
    </xf>
    <xf numFmtId="166" fontId="196" fillId="4" borderId="0" xfId="0" applyNumberFormat="1" applyFont="1" applyFill="1" applyAlignment="1">
      <alignment horizontal="center"/>
    </xf>
    <xf numFmtId="0" fontId="162" fillId="4" borderId="0" xfId="12" applyFont="1" applyFill="1"/>
    <xf numFmtId="0" fontId="170" fillId="4" borderId="0" xfId="9" applyFont="1" applyFill="1" applyAlignment="1">
      <alignment vertical="center"/>
    </xf>
    <xf numFmtId="0" fontId="184" fillId="29" borderId="37" xfId="0" applyFont="1" applyFill="1" applyBorder="1" applyAlignment="1">
      <alignment horizontal="center" vertical="center"/>
    </xf>
    <xf numFmtId="0" fontId="151" fillId="29" borderId="37" xfId="0" applyFont="1" applyFill="1" applyBorder="1" applyAlignment="1">
      <alignment horizontal="center" vertical="center"/>
    </xf>
    <xf numFmtId="0" fontId="184" fillId="29" borderId="37" xfId="14" applyFont="1" applyFill="1" applyBorder="1" applyAlignment="1">
      <alignment horizontal="center" vertical="center"/>
    </xf>
    <xf numFmtId="0" fontId="194" fillId="29" borderId="37" xfId="0" applyFont="1" applyFill="1" applyBorder="1" applyAlignment="1">
      <alignment horizontal="center" vertical="center"/>
    </xf>
    <xf numFmtId="0" fontId="163" fillId="29" borderId="37" xfId="0" applyFont="1" applyFill="1" applyBorder="1" applyAlignment="1">
      <alignment horizontal="center" vertical="center"/>
    </xf>
    <xf numFmtId="0" fontId="204" fillId="0" borderId="37" xfId="0" applyFont="1" applyBorder="1" applyAlignment="1">
      <alignment horizontal="center" vertical="center"/>
    </xf>
    <xf numFmtId="0" fontId="163" fillId="4" borderId="0" xfId="12" applyFont="1" applyFill="1" applyAlignment="1">
      <alignment horizontal="left"/>
    </xf>
    <xf numFmtId="169" fontId="153" fillId="4" borderId="0" xfId="0" applyNumberFormat="1" applyFont="1" applyFill="1" applyAlignment="1">
      <alignment horizontal="center" vertical="center"/>
    </xf>
    <xf numFmtId="43" fontId="154" fillId="4" borderId="0" xfId="0" applyNumberFormat="1" applyFont="1" applyFill="1" applyAlignment="1">
      <alignment horizontal="center" vertical="center"/>
    </xf>
    <xf numFmtId="166" fontId="159" fillId="4" borderId="0" xfId="0" applyNumberFormat="1" applyFont="1" applyFill="1" applyAlignment="1">
      <alignment horizontal="center" vertical="center"/>
    </xf>
    <xf numFmtId="0" fontId="173" fillId="4" borderId="0" xfId="12" applyFont="1" applyFill="1" applyAlignment="1">
      <alignment vertical="center"/>
    </xf>
    <xf numFmtId="0" fontId="174" fillId="4" borderId="0" xfId="12" applyFont="1" applyFill="1" applyAlignment="1">
      <alignment horizontal="left" vertical="center"/>
    </xf>
    <xf numFmtId="0" fontId="174" fillId="4" borderId="0" xfId="12" applyFont="1" applyFill="1" applyAlignment="1">
      <alignment vertical="center"/>
    </xf>
    <xf numFmtId="0" fontId="159" fillId="4" borderId="0" xfId="11" applyFont="1" applyFill="1" applyAlignment="1">
      <alignment vertical="center"/>
    </xf>
    <xf numFmtId="0" fontId="159" fillId="4" borderId="0" xfId="11" applyFont="1" applyFill="1" applyAlignment="1">
      <alignment horizontal="center" vertical="center"/>
    </xf>
    <xf numFmtId="0" fontId="176" fillId="4" borderId="0" xfId="12" applyFont="1" applyFill="1" applyAlignment="1">
      <alignment vertical="center"/>
    </xf>
    <xf numFmtId="0" fontId="153" fillId="4" borderId="0" xfId="6" applyFont="1" applyFill="1" applyAlignment="1">
      <alignment vertical="center"/>
    </xf>
    <xf numFmtId="0" fontId="159" fillId="4" borderId="0" xfId="6" applyFont="1" applyFill="1" applyAlignment="1">
      <alignment horizontal="center"/>
    </xf>
    <xf numFmtId="16" fontId="151" fillId="4" borderId="0" xfId="12" applyNumberFormat="1" applyFont="1" applyFill="1" applyAlignment="1">
      <alignment horizontal="center" vertical="center"/>
    </xf>
    <xf numFmtId="0" fontId="156" fillId="4" borderId="0" xfId="6" applyFont="1" applyFill="1" applyAlignment="1">
      <alignment vertical="center"/>
    </xf>
    <xf numFmtId="0" fontId="153" fillId="4" borderId="0" xfId="6" applyFont="1" applyFill="1" applyAlignment="1">
      <alignment horizontal="left" vertical="center"/>
    </xf>
    <xf numFmtId="0" fontId="159" fillId="4" borderId="0" xfId="6" applyFont="1" applyFill="1"/>
    <xf numFmtId="0" fontId="167" fillId="4" borderId="0" xfId="6" applyFont="1" applyFill="1" applyAlignment="1">
      <alignment vertical="center"/>
    </xf>
    <xf numFmtId="16" fontId="184" fillId="4" borderId="0" xfId="12" quotePrefix="1" applyNumberFormat="1" applyFont="1" applyFill="1" applyAlignment="1">
      <alignment horizontal="center" vertical="center"/>
    </xf>
    <xf numFmtId="0" fontId="167" fillId="4" borderId="0" xfId="6" applyFont="1" applyFill="1" applyAlignment="1">
      <alignment horizontal="left" vertical="center"/>
    </xf>
    <xf numFmtId="0" fontId="159" fillId="4" borderId="0" xfId="12" applyFont="1" applyFill="1" applyAlignment="1">
      <alignment horizontal="center"/>
    </xf>
    <xf numFmtId="0" fontId="156" fillId="0" borderId="37" xfId="0" applyFont="1" applyBorder="1" applyAlignment="1">
      <alignment horizontal="center" vertical="center"/>
    </xf>
    <xf numFmtId="14" fontId="161" fillId="2" borderId="0" xfId="0" applyNumberFormat="1" applyFont="1" applyFill="1" applyAlignment="1">
      <alignment horizontal="left" vertical="center"/>
    </xf>
    <xf numFmtId="164" fontId="188" fillId="4" borderId="0" xfId="2" applyNumberFormat="1" applyFont="1" applyFill="1" applyAlignment="1" applyProtection="1">
      <alignment horizontal="left"/>
    </xf>
    <xf numFmtId="0" fontId="204" fillId="4" borderId="37" xfId="0" applyFont="1" applyFill="1" applyBorder="1"/>
    <xf numFmtId="166" fontId="210" fillId="4" borderId="37" xfId="0" applyNumberFormat="1" applyFont="1" applyFill="1" applyBorder="1" applyAlignment="1">
      <alignment horizontal="center" vertical="center"/>
    </xf>
    <xf numFmtId="0" fontId="159" fillId="4" borderId="37" xfId="12" applyFont="1" applyFill="1" applyBorder="1"/>
    <xf numFmtId="0" fontId="159" fillId="4" borderId="37" xfId="12" applyFont="1" applyFill="1" applyBorder="1" applyAlignment="1">
      <alignment horizontal="left"/>
    </xf>
    <xf numFmtId="0" fontId="204" fillId="0" borderId="58" xfId="0" applyFont="1" applyBorder="1" applyAlignment="1">
      <alignment vertical="center"/>
    </xf>
    <xf numFmtId="0" fontId="204" fillId="0" borderId="37" xfId="0" applyFont="1" applyBorder="1" applyAlignment="1">
      <alignment vertical="center"/>
    </xf>
    <xf numFmtId="0" fontId="204" fillId="0" borderId="61" xfId="0" applyFont="1" applyBorder="1" applyAlignment="1">
      <alignment vertical="center"/>
    </xf>
    <xf numFmtId="0" fontId="204" fillId="0" borderId="36" xfId="0" applyFont="1" applyBorder="1" applyAlignment="1">
      <alignment vertical="center"/>
    </xf>
    <xf numFmtId="166" fontId="195" fillId="4" borderId="37" xfId="0" applyNumberFormat="1" applyFont="1" applyFill="1" applyBorder="1" applyAlignment="1">
      <alignment horizontal="center" vertical="center"/>
    </xf>
    <xf numFmtId="16" fontId="148" fillId="0" borderId="37" xfId="0" applyNumberFormat="1" applyFont="1" applyBorder="1" applyAlignment="1">
      <alignment horizontal="center" vertical="center"/>
    </xf>
    <xf numFmtId="166" fontId="148" fillId="4" borderId="37" xfId="0" applyNumberFormat="1" applyFont="1" applyFill="1" applyBorder="1" applyAlignment="1">
      <alignment horizontal="center" vertical="center"/>
    </xf>
    <xf numFmtId="166" fontId="148" fillId="4" borderId="52" xfId="0" applyNumberFormat="1" applyFont="1" applyFill="1" applyBorder="1" applyAlignment="1">
      <alignment horizontal="center" vertical="center"/>
    </xf>
    <xf numFmtId="16" fontId="148" fillId="0" borderId="36" xfId="0" applyNumberFormat="1" applyFont="1" applyBorder="1" applyAlignment="1">
      <alignment horizontal="center" vertical="center"/>
    </xf>
    <xf numFmtId="166" fontId="148" fillId="4" borderId="36" xfId="0" applyNumberFormat="1" applyFont="1" applyFill="1" applyBorder="1" applyAlignment="1">
      <alignment horizontal="center" vertical="center"/>
    </xf>
    <xf numFmtId="166" fontId="148" fillId="4" borderId="53" xfId="0" applyNumberFormat="1" applyFont="1" applyFill="1" applyBorder="1" applyAlignment="1">
      <alignment horizontal="center" vertical="center"/>
    </xf>
    <xf numFmtId="166" fontId="118" fillId="0" borderId="37" xfId="0" applyNumberFormat="1" applyFont="1" applyFill="1" applyBorder="1" applyAlignment="1">
      <alignment horizontal="center" vertical="center"/>
    </xf>
    <xf numFmtId="0" fontId="88" fillId="0" borderId="20" xfId="6" applyFont="1" applyFill="1" applyBorder="1" applyAlignment="1">
      <alignment horizontal="center" vertical="center"/>
    </xf>
    <xf numFmtId="0" fontId="72" fillId="0" borderId="3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89" fillId="0" borderId="4" xfId="9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horizontal="center"/>
    </xf>
    <xf numFmtId="0" fontId="90" fillId="0" borderId="6" xfId="0" applyFont="1" applyFill="1" applyBorder="1" applyAlignment="1">
      <alignment horizontal="center"/>
    </xf>
    <xf numFmtId="0" fontId="94" fillId="0" borderId="18" xfId="9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/>
    </xf>
    <xf numFmtId="0" fontId="88" fillId="0" borderId="18" xfId="6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93" fillId="0" borderId="18" xfId="6" applyFont="1" applyFill="1" applyBorder="1" applyAlignment="1">
      <alignment horizontal="center" vertical="center"/>
    </xf>
    <xf numFmtId="0" fontId="93" fillId="0" borderId="0" xfId="6" applyFont="1" applyFill="1" applyBorder="1" applyAlignment="1">
      <alignment horizontal="center" vertical="center"/>
    </xf>
    <xf numFmtId="0" fontId="93" fillId="0" borderId="19" xfId="6" applyFont="1" applyFill="1" applyBorder="1" applyAlignment="1">
      <alignment horizontal="center" vertical="center"/>
    </xf>
    <xf numFmtId="0" fontId="45" fillId="0" borderId="20" xfId="6" applyFont="1" applyFill="1" applyBorder="1" applyAlignment="1">
      <alignment horizontal="center"/>
    </xf>
    <xf numFmtId="0" fontId="45" fillId="0" borderId="3" xfId="6" applyFont="1" applyFill="1" applyBorder="1" applyAlignment="1">
      <alignment horizontal="center"/>
    </xf>
    <xf numFmtId="0" fontId="45" fillId="0" borderId="21" xfId="6" applyFont="1" applyFill="1" applyBorder="1" applyAlignment="1">
      <alignment horizontal="center"/>
    </xf>
    <xf numFmtId="0" fontId="91" fillId="0" borderId="0" xfId="9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/>
    </xf>
    <xf numFmtId="0" fontId="86" fillId="0" borderId="0" xfId="1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0" fillId="3" borderId="54" xfId="0" applyFont="1" applyFill="1" applyBorder="1" applyAlignment="1">
      <alignment horizontal="center" vertical="center"/>
    </xf>
    <xf numFmtId="0" fontId="150" fillId="3" borderId="59" xfId="0" applyFont="1" applyFill="1" applyBorder="1" applyAlignment="1">
      <alignment horizontal="center" vertical="center"/>
    </xf>
    <xf numFmtId="0" fontId="158" fillId="0" borderId="0" xfId="12" applyFont="1" applyBorder="1" applyAlignment="1">
      <alignment horizontal="center" vertical="center"/>
    </xf>
    <xf numFmtId="0" fontId="171" fillId="0" borderId="0" xfId="0" applyFont="1" applyAlignment="1">
      <alignment horizontal="center" vertical="center"/>
    </xf>
    <xf numFmtId="0" fontId="160" fillId="0" borderId="0" xfId="12" applyFont="1" applyBorder="1" applyAlignment="1">
      <alignment horizontal="center" vertical="center"/>
    </xf>
    <xf numFmtId="0" fontId="178" fillId="0" borderId="0" xfId="0" applyFont="1" applyAlignment="1">
      <alignment vertical="center"/>
    </xf>
    <xf numFmtId="0" fontId="179" fillId="2" borderId="0" xfId="12" applyFont="1" applyFill="1" applyAlignment="1">
      <alignment horizontal="center" vertical="center"/>
    </xf>
    <xf numFmtId="0" fontId="180" fillId="0" borderId="0" xfId="0" applyFont="1" applyAlignment="1"/>
    <xf numFmtId="0" fontId="150" fillId="3" borderId="50" xfId="0" applyFont="1" applyFill="1" applyBorder="1" applyAlignment="1">
      <alignment horizontal="center" vertical="center"/>
    </xf>
    <xf numFmtId="0" fontId="149" fillId="3" borderId="56" xfId="0" applyFont="1" applyFill="1" applyBorder="1" applyAlignment="1">
      <alignment horizontal="center" vertical="center"/>
    </xf>
    <xf numFmtId="0" fontId="149" fillId="3" borderId="58" xfId="0" applyFont="1" applyFill="1" applyBorder="1" applyAlignment="1">
      <alignment horizontal="center" vertical="center"/>
    </xf>
    <xf numFmtId="0" fontId="149" fillId="3" borderId="50" xfId="0" applyFont="1" applyFill="1" applyBorder="1" applyAlignment="1">
      <alignment horizontal="center" vertical="center" wrapText="1"/>
    </xf>
    <xf numFmtId="0" fontId="149" fillId="3" borderId="37" xfId="0" applyFont="1" applyFill="1" applyBorder="1" applyAlignment="1">
      <alignment horizontal="center" vertical="center" wrapText="1"/>
    </xf>
    <xf numFmtId="0" fontId="160" fillId="2" borderId="0" xfId="12" applyFont="1" applyFill="1" applyBorder="1" applyAlignment="1">
      <alignment horizontal="center" vertical="center"/>
    </xf>
    <xf numFmtId="0" fontId="158" fillId="2" borderId="0" xfId="12" applyFont="1" applyFill="1" applyBorder="1" applyAlignment="1">
      <alignment horizontal="center" vertical="center"/>
    </xf>
    <xf numFmtId="0" fontId="155" fillId="3" borderId="56" xfId="0" applyFont="1" applyFill="1" applyBorder="1" applyAlignment="1">
      <alignment horizontal="center" vertical="center"/>
    </xf>
    <xf numFmtId="0" fontId="155" fillId="3" borderId="58" xfId="0" applyFont="1" applyFill="1" applyBorder="1" applyAlignment="1">
      <alignment horizontal="center" vertical="center"/>
    </xf>
    <xf numFmtId="0" fontId="155" fillId="3" borderId="50" xfId="0" applyFont="1" applyFill="1" applyBorder="1" applyAlignment="1">
      <alignment horizontal="center" vertical="center" wrapText="1"/>
    </xf>
    <xf numFmtId="0" fontId="155" fillId="3" borderId="37" xfId="0" applyFont="1" applyFill="1" applyBorder="1" applyAlignment="1">
      <alignment horizontal="center" vertical="center" wrapText="1"/>
    </xf>
    <xf numFmtId="0" fontId="152" fillId="3" borderId="49" xfId="0" applyFont="1" applyFill="1" applyBorder="1" applyAlignment="1">
      <alignment horizontal="center" vertical="center"/>
    </xf>
    <xf numFmtId="0" fontId="152" fillId="3" borderId="57" xfId="0" applyFont="1" applyFill="1" applyBorder="1" applyAlignment="1">
      <alignment horizontal="center" vertical="center"/>
    </xf>
    <xf numFmtId="0" fontId="152" fillId="3" borderId="54" xfId="0" applyFont="1" applyFill="1" applyBorder="1" applyAlignment="1">
      <alignment horizontal="center" vertical="center"/>
    </xf>
    <xf numFmtId="0" fontId="152" fillId="3" borderId="55" xfId="0" applyFont="1" applyFill="1" applyBorder="1" applyAlignment="1">
      <alignment horizontal="center" vertical="center"/>
    </xf>
    <xf numFmtId="0" fontId="186" fillId="0" borderId="0" xfId="12" applyFont="1" applyBorder="1" applyAlignment="1">
      <alignment horizontal="center" vertical="center"/>
    </xf>
    <xf numFmtId="0" fontId="152" fillId="3" borderId="22" xfId="0" applyFont="1" applyFill="1" applyBorder="1" applyAlignment="1">
      <alignment horizontal="center" vertical="center" wrapText="1"/>
    </xf>
    <xf numFmtId="0" fontId="152" fillId="3" borderId="22" xfId="0" applyFont="1" applyFill="1" applyBorder="1" applyAlignment="1">
      <alignment horizontal="center" vertical="center"/>
    </xf>
    <xf numFmtId="171" fontId="153" fillId="0" borderId="0" xfId="6" applyNumberFormat="1" applyFont="1" applyBorder="1" applyAlignment="1">
      <alignment horizontal="center"/>
    </xf>
    <xf numFmtId="0" fontId="190" fillId="3" borderId="24" xfId="0" applyFont="1" applyFill="1" applyBorder="1" applyAlignment="1">
      <alignment horizontal="center" vertical="center"/>
    </xf>
    <xf numFmtId="0" fontId="190" fillId="3" borderId="8" xfId="0" applyFont="1" applyFill="1" applyBorder="1" applyAlignment="1">
      <alignment horizontal="center" vertical="center"/>
    </xf>
    <xf numFmtId="0" fontId="151" fillId="3" borderId="22" xfId="0" applyFont="1" applyFill="1" applyBorder="1" applyAlignment="1">
      <alignment horizontal="center" vertical="center" wrapText="1"/>
    </xf>
    <xf numFmtId="0" fontId="151" fillId="3" borderId="1" xfId="0" applyFont="1" applyFill="1" applyBorder="1" applyAlignment="1">
      <alignment horizontal="center" vertical="center" wrapText="1"/>
    </xf>
    <xf numFmtId="0" fontId="191" fillId="3" borderId="22" xfId="0" applyFont="1" applyFill="1" applyBorder="1" applyAlignment="1">
      <alignment horizontal="center" vertical="center" wrapText="1"/>
    </xf>
    <xf numFmtId="0" fontId="191" fillId="3" borderId="22" xfId="0" applyFont="1" applyFill="1" applyBorder="1" applyAlignment="1">
      <alignment horizontal="center" vertical="center"/>
    </xf>
    <xf numFmtId="0" fontId="192" fillId="3" borderId="22" xfId="0" applyFont="1" applyFill="1" applyBorder="1" applyAlignment="1">
      <alignment horizontal="center" vertical="center" wrapText="1"/>
    </xf>
    <xf numFmtId="0" fontId="192" fillId="3" borderId="22" xfId="0" applyFont="1" applyFill="1" applyBorder="1" applyAlignment="1">
      <alignment horizontal="center" vertical="center"/>
    </xf>
    <xf numFmtId="0" fontId="152" fillId="3" borderId="31" xfId="0" applyFont="1" applyFill="1" applyBorder="1" applyAlignment="1">
      <alignment horizontal="center" vertical="center"/>
    </xf>
    <xf numFmtId="0" fontId="152" fillId="3" borderId="27" xfId="0" applyFont="1" applyFill="1" applyBorder="1" applyAlignment="1">
      <alignment horizontal="center" vertical="center"/>
    </xf>
    <xf numFmtId="0" fontId="152" fillId="3" borderId="31" xfId="0" applyFont="1" applyFill="1" applyBorder="1" applyAlignment="1">
      <alignment horizontal="center" vertical="center" wrapText="1"/>
    </xf>
    <xf numFmtId="0" fontId="152" fillId="3" borderId="27" xfId="0" applyFont="1" applyFill="1" applyBorder="1" applyAlignment="1">
      <alignment horizontal="center" vertical="center" wrapText="1"/>
    </xf>
    <xf numFmtId="0" fontId="185" fillId="0" borderId="0" xfId="0" applyFont="1" applyAlignment="1">
      <alignment horizontal="center" vertical="center"/>
    </xf>
    <xf numFmtId="0" fontId="187" fillId="0" borderId="0" xfId="0" applyFont="1" applyAlignment="1">
      <alignment horizontal="center" vertical="center"/>
    </xf>
    <xf numFmtId="0" fontId="152" fillId="3" borderId="23" xfId="0" applyFont="1" applyFill="1" applyBorder="1" applyAlignment="1">
      <alignment horizontal="center" vertical="center"/>
    </xf>
    <xf numFmtId="0" fontId="155" fillId="3" borderId="22" xfId="0" applyFont="1" applyFill="1" applyBorder="1" applyAlignment="1">
      <alignment horizontal="center" vertical="center"/>
    </xf>
    <xf numFmtId="0" fontId="155" fillId="3" borderId="24" xfId="0" applyFont="1" applyFill="1" applyBorder="1" applyAlignment="1">
      <alignment horizontal="center" vertical="center"/>
    </xf>
    <xf numFmtId="0" fontId="155" fillId="3" borderId="8" xfId="0" applyFont="1" applyFill="1" applyBorder="1" applyAlignment="1">
      <alignment horizontal="center" vertical="center"/>
    </xf>
    <xf numFmtId="0" fontId="193" fillId="3" borderId="22" xfId="0" applyFont="1" applyFill="1" applyBorder="1" applyAlignment="1">
      <alignment horizontal="center" vertical="center"/>
    </xf>
    <xf numFmtId="0" fontId="149" fillId="3" borderId="22" xfId="0" applyFont="1" applyFill="1" applyBorder="1" applyAlignment="1">
      <alignment horizontal="center" vertical="center"/>
    </xf>
    <xf numFmtId="0" fontId="155" fillId="3" borderId="22" xfId="0" applyFont="1" applyFill="1" applyBorder="1" applyAlignment="1">
      <alignment horizontal="center" vertical="center" wrapText="1"/>
    </xf>
    <xf numFmtId="0" fontId="155" fillId="3" borderId="1" xfId="0" applyFont="1" applyFill="1" applyBorder="1" applyAlignment="1">
      <alignment horizontal="center" vertical="center"/>
    </xf>
    <xf numFmtId="0" fontId="151" fillId="3" borderId="1" xfId="0" applyFont="1" applyFill="1" applyBorder="1" applyAlignment="1">
      <alignment horizontal="center" vertical="center"/>
    </xf>
    <xf numFmtId="0" fontId="150" fillId="3" borderId="31" xfId="0" applyFont="1" applyFill="1" applyBorder="1" applyAlignment="1">
      <alignment horizontal="center" vertical="center" wrapText="1"/>
    </xf>
    <xf numFmtId="0" fontId="150" fillId="3" borderId="27" xfId="0" applyFont="1" applyFill="1" applyBorder="1" applyAlignment="1">
      <alignment horizontal="center" vertical="center" wrapText="1"/>
    </xf>
    <xf numFmtId="0" fontId="155" fillId="3" borderId="28" xfId="0" applyFont="1" applyFill="1" applyBorder="1" applyAlignment="1">
      <alignment horizontal="center" vertical="center"/>
    </xf>
    <xf numFmtId="0" fontId="155" fillId="3" borderId="29" xfId="0" applyFont="1" applyFill="1" applyBorder="1" applyAlignment="1">
      <alignment horizontal="center" vertical="center"/>
    </xf>
    <xf numFmtId="0" fontId="155" fillId="3" borderId="30" xfId="0" applyFont="1" applyFill="1" applyBorder="1" applyAlignment="1">
      <alignment horizontal="center" vertical="center"/>
    </xf>
    <xf numFmtId="0" fontId="151" fillId="3" borderId="25" xfId="0" applyFont="1" applyFill="1" applyBorder="1" applyAlignment="1">
      <alignment horizontal="center" vertical="center" wrapText="1"/>
    </xf>
    <xf numFmtId="0" fontId="151" fillId="3" borderId="26" xfId="0" applyFont="1" applyFill="1" applyBorder="1" applyAlignment="1">
      <alignment horizontal="center" vertical="center" wrapText="1"/>
    </xf>
    <xf numFmtId="0" fontId="151" fillId="3" borderId="17" xfId="0" applyFont="1" applyFill="1" applyBorder="1" applyAlignment="1">
      <alignment horizontal="center" vertical="center" wrapText="1"/>
    </xf>
    <xf numFmtId="0" fontId="193" fillId="3" borderId="31" xfId="0" applyFont="1" applyFill="1" applyBorder="1" applyAlignment="1">
      <alignment horizontal="center" vertical="center" wrapText="1"/>
    </xf>
    <xf numFmtId="0" fontId="193" fillId="3" borderId="27" xfId="0" applyFont="1" applyFill="1" applyBorder="1" applyAlignment="1">
      <alignment horizontal="center" vertical="center" wrapText="1"/>
    </xf>
    <xf numFmtId="0" fontId="149" fillId="3" borderId="31" xfId="0" applyFont="1" applyFill="1" applyBorder="1" applyAlignment="1">
      <alignment horizontal="center" vertical="center" wrapText="1"/>
    </xf>
    <xf numFmtId="0" fontId="149" fillId="3" borderId="27" xfId="0" applyFont="1" applyFill="1" applyBorder="1" applyAlignment="1">
      <alignment horizontal="center" vertical="center" wrapText="1"/>
    </xf>
    <xf numFmtId="0" fontId="155" fillId="3" borderId="25" xfId="0" applyFont="1" applyFill="1" applyBorder="1" applyAlignment="1">
      <alignment horizontal="center" vertical="center" wrapText="1"/>
    </xf>
    <xf numFmtId="0" fontId="155" fillId="3" borderId="26" xfId="0" applyFont="1" applyFill="1" applyBorder="1" applyAlignment="1">
      <alignment horizontal="center" vertical="center" wrapText="1"/>
    </xf>
    <xf numFmtId="0" fontId="155" fillId="3" borderId="17" xfId="0" applyFont="1" applyFill="1" applyBorder="1" applyAlignment="1">
      <alignment horizontal="center" vertical="center" wrapText="1"/>
    </xf>
    <xf numFmtId="0" fontId="155" fillId="3" borderId="31" xfId="0" applyFont="1" applyFill="1" applyBorder="1" applyAlignment="1">
      <alignment horizontal="center" vertical="center" wrapText="1"/>
    </xf>
    <xf numFmtId="0" fontId="155" fillId="3" borderId="27" xfId="0" applyFont="1" applyFill="1" applyBorder="1" applyAlignment="1">
      <alignment horizontal="center" vertical="center" wrapText="1"/>
    </xf>
    <xf numFmtId="0" fontId="152" fillId="3" borderId="33" xfId="0" applyFont="1" applyFill="1" applyBorder="1" applyAlignment="1">
      <alignment horizontal="center" vertical="center" wrapText="1"/>
    </xf>
    <xf numFmtId="0" fontId="152" fillId="3" borderId="1" xfId="0" applyFont="1" applyFill="1" applyBorder="1" applyAlignment="1">
      <alignment horizontal="center" vertical="center"/>
    </xf>
    <xf numFmtId="171" fontId="153" fillId="0" borderId="0" xfId="6" applyNumberFormat="1" applyFont="1" applyBorder="1" applyAlignment="1">
      <alignment horizontal="left" vertical="center"/>
    </xf>
    <xf numFmtId="0" fontId="159" fillId="0" borderId="0" xfId="0" applyFont="1" applyAlignment="1">
      <alignment horizontal="left" vertical="center"/>
    </xf>
    <xf numFmtId="0" fontId="152" fillId="3" borderId="1" xfId="0" applyFont="1" applyFill="1" applyBorder="1" applyAlignment="1">
      <alignment horizontal="center" vertical="center" wrapText="1"/>
    </xf>
    <xf numFmtId="0" fontId="192" fillId="3" borderId="1" xfId="0" applyFont="1" applyFill="1" applyBorder="1" applyAlignment="1">
      <alignment horizontal="center" vertical="center" wrapText="1"/>
    </xf>
    <xf numFmtId="0" fontId="192" fillId="3" borderId="1" xfId="0" applyFont="1" applyFill="1" applyBorder="1" applyAlignment="1">
      <alignment horizontal="center" vertical="center"/>
    </xf>
    <xf numFmtId="0" fontId="155" fillId="3" borderId="1" xfId="0" applyFont="1" applyFill="1" applyBorder="1" applyAlignment="1">
      <alignment horizontal="center" vertical="center" wrapText="1"/>
    </xf>
    <xf numFmtId="0" fontId="191" fillId="3" borderId="37" xfId="0" applyFont="1" applyFill="1" applyBorder="1" applyAlignment="1">
      <alignment horizontal="center" vertical="center" wrapText="1"/>
    </xf>
    <xf numFmtId="0" fontId="152" fillId="3" borderId="37" xfId="0" applyFont="1" applyFill="1" applyBorder="1" applyAlignment="1">
      <alignment horizontal="center" vertical="center" wrapText="1"/>
    </xf>
    <xf numFmtId="0" fontId="152" fillId="3" borderId="37" xfId="0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0" fontId="70" fillId="3" borderId="28" xfId="0" applyFont="1" applyFill="1" applyBorder="1" applyAlignment="1">
      <alignment horizontal="center" vertical="center"/>
    </xf>
    <xf numFmtId="0" fontId="70" fillId="3" borderId="29" xfId="0" applyFont="1" applyFill="1" applyBorder="1" applyAlignment="1">
      <alignment horizontal="center" vertical="center"/>
    </xf>
    <xf numFmtId="0" fontId="70" fillId="3" borderId="30" xfId="0" applyFont="1" applyFill="1" applyBorder="1" applyAlignment="1">
      <alignment horizontal="center" vertical="center"/>
    </xf>
    <xf numFmtId="0" fontId="98" fillId="3" borderId="31" xfId="0" applyFont="1" applyFill="1" applyBorder="1" applyAlignment="1">
      <alignment horizontal="center" vertical="center"/>
    </xf>
    <xf numFmtId="0" fontId="98" fillId="3" borderId="27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98" fillId="3" borderId="38" xfId="0" applyFont="1" applyFill="1" applyBorder="1" applyAlignment="1">
      <alignment horizontal="center" vertical="center"/>
    </xf>
    <xf numFmtId="0" fontId="98" fillId="3" borderId="39" xfId="0" applyFont="1" applyFill="1" applyBorder="1" applyAlignment="1">
      <alignment horizontal="center" vertical="center"/>
    </xf>
    <xf numFmtId="0" fontId="62" fillId="3" borderId="25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 wrapText="1"/>
    </xf>
    <xf numFmtId="0" fontId="62" fillId="3" borderId="17" xfId="0" applyFont="1" applyFill="1" applyBorder="1" applyAlignment="1">
      <alignment horizontal="center" vertical="center" wrapText="1"/>
    </xf>
    <xf numFmtId="0" fontId="70" fillId="3" borderId="38" xfId="0" applyFont="1" applyFill="1" applyBorder="1" applyAlignment="1">
      <alignment horizontal="center" vertical="center"/>
    </xf>
    <xf numFmtId="0" fontId="70" fillId="3" borderId="39" xfId="0" applyFont="1" applyFill="1" applyBorder="1" applyAlignment="1">
      <alignment horizontal="center" vertical="center"/>
    </xf>
    <xf numFmtId="0" fontId="70" fillId="3" borderId="31" xfId="0" applyFont="1" applyFill="1" applyBorder="1" applyAlignment="1">
      <alignment horizontal="center" vertical="center"/>
    </xf>
    <xf numFmtId="0" fontId="70" fillId="3" borderId="27" xfId="0" applyFont="1" applyFill="1" applyBorder="1" applyAlignment="1">
      <alignment horizontal="center" vertical="center"/>
    </xf>
    <xf numFmtId="0" fontId="110" fillId="6" borderId="13" xfId="0" applyFont="1" applyFill="1" applyBorder="1" applyAlignment="1">
      <alignment horizontal="center" vertical="center"/>
    </xf>
    <xf numFmtId="0" fontId="110" fillId="6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48" fillId="0" borderId="0" xfId="0" applyFont="1" applyAlignment="1">
      <alignment horizontal="right"/>
    </xf>
    <xf numFmtId="0" fontId="70" fillId="3" borderId="24" xfId="0" applyFont="1" applyFill="1" applyBorder="1" applyAlignment="1">
      <alignment horizontal="center" vertical="center"/>
    </xf>
    <xf numFmtId="0" fontId="70" fillId="3" borderId="8" xfId="0" applyFont="1" applyFill="1" applyBorder="1" applyAlignment="1">
      <alignment horizontal="center" vertical="center"/>
    </xf>
    <xf numFmtId="0" fontId="70" fillId="3" borderId="9" xfId="0" applyFont="1" applyFill="1" applyBorder="1" applyAlignment="1">
      <alignment horizontal="center" vertical="center"/>
    </xf>
    <xf numFmtId="0" fontId="70" fillId="3" borderId="25" xfId="0" applyFont="1" applyFill="1" applyBorder="1" applyAlignment="1">
      <alignment horizontal="center" vertical="center" wrapText="1"/>
    </xf>
    <xf numFmtId="0" fontId="70" fillId="3" borderId="26" xfId="0" applyFont="1" applyFill="1" applyBorder="1" applyAlignment="1">
      <alignment horizontal="center" vertical="center" wrapText="1"/>
    </xf>
    <xf numFmtId="0" fontId="68" fillId="3" borderId="22" xfId="0" applyFont="1" applyFill="1" applyBorder="1" applyAlignment="1">
      <alignment horizontal="center" vertical="center"/>
    </xf>
    <xf numFmtId="0" fontId="71" fillId="3" borderId="22" xfId="0" applyFont="1" applyFill="1" applyBorder="1" applyAlignment="1">
      <alignment horizontal="center" vertical="center"/>
    </xf>
    <xf numFmtId="0" fontId="62" fillId="3" borderId="22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center"/>
    </xf>
    <xf numFmtId="0" fontId="62" fillId="3" borderId="22" xfId="0" applyFont="1" applyFill="1" applyBorder="1" applyAlignment="1">
      <alignment horizontal="center" vertical="center"/>
    </xf>
    <xf numFmtId="0" fontId="62" fillId="3" borderId="27" xfId="0" applyFont="1" applyFill="1" applyBorder="1" applyAlignment="1">
      <alignment horizontal="center" vertical="center"/>
    </xf>
    <xf numFmtId="0" fontId="62" fillId="3" borderId="23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/>
    </xf>
    <xf numFmtId="0" fontId="71" fillId="3" borderId="1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98" fillId="3" borderId="13" xfId="0" applyFont="1" applyFill="1" applyBorder="1" applyAlignment="1">
      <alignment horizontal="center" vertical="center"/>
    </xf>
    <xf numFmtId="0" fontId="98" fillId="3" borderId="15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70" fillId="3" borderId="12" xfId="0" applyFont="1" applyFill="1" applyBorder="1" applyAlignment="1">
      <alignment horizontal="center" vertical="center"/>
    </xf>
    <xf numFmtId="0" fontId="70" fillId="3" borderId="12" xfId="0" applyFont="1" applyFill="1" applyBorder="1" applyAlignment="1">
      <alignment horizontal="center" vertical="center" wrapText="1"/>
    </xf>
    <xf numFmtId="0" fontId="66" fillId="3" borderId="13" xfId="0" applyFont="1" applyFill="1" applyBorder="1" applyAlignment="1">
      <alignment horizontal="center" vertical="center"/>
    </xf>
    <xf numFmtId="0" fontId="155" fillId="29" borderId="56" xfId="0" applyFont="1" applyFill="1" applyBorder="1" applyAlignment="1">
      <alignment horizontal="center" vertical="center"/>
    </xf>
    <xf numFmtId="0" fontId="155" fillId="29" borderId="58" xfId="0" applyFont="1" applyFill="1" applyBorder="1" applyAlignment="1">
      <alignment horizontal="center" vertical="center"/>
    </xf>
    <xf numFmtId="0" fontId="155" fillId="29" borderId="50" xfId="0" applyFont="1" applyFill="1" applyBorder="1" applyAlignment="1">
      <alignment horizontal="center" vertical="center" wrapText="1"/>
    </xf>
    <xf numFmtId="0" fontId="155" fillId="29" borderId="37" xfId="0" applyFont="1" applyFill="1" applyBorder="1" applyAlignment="1">
      <alignment horizontal="center" vertical="center" wrapText="1"/>
    </xf>
    <xf numFmtId="0" fontId="176" fillId="2" borderId="0" xfId="12" applyFont="1" applyFill="1" applyAlignment="1">
      <alignment horizontal="center" vertical="center"/>
    </xf>
    <xf numFmtId="171" fontId="156" fillId="0" borderId="0" xfId="6" applyNumberFormat="1" applyFont="1" applyAlignment="1">
      <alignment horizontal="right" vertical="center"/>
    </xf>
    <xf numFmtId="0" fontId="161" fillId="0" borderId="0" xfId="0" applyFont="1" applyAlignment="1">
      <alignment horizontal="right" vertical="center"/>
    </xf>
    <xf numFmtId="0" fontId="152" fillId="29" borderId="50" xfId="0" applyFont="1" applyFill="1" applyBorder="1" applyAlignment="1">
      <alignment horizontal="center" vertical="center"/>
    </xf>
    <xf numFmtId="0" fontId="152" fillId="29" borderId="51" xfId="0" applyFont="1" applyFill="1" applyBorder="1" applyAlignment="1">
      <alignment horizontal="center" vertical="center"/>
    </xf>
    <xf numFmtId="0" fontId="162" fillId="29" borderId="50" xfId="0" applyFont="1" applyFill="1" applyBorder="1" applyAlignment="1">
      <alignment horizontal="center" vertical="center"/>
    </xf>
    <xf numFmtId="0" fontId="152" fillId="29" borderId="50" xfId="0" applyFont="1" applyFill="1" applyBorder="1" applyAlignment="1">
      <alignment horizontal="center" vertical="center" wrapText="1"/>
    </xf>
    <xf numFmtId="0" fontId="152" fillId="29" borderId="37" xfId="0" applyFont="1" applyFill="1" applyBorder="1" applyAlignment="1">
      <alignment horizontal="center" vertical="center"/>
    </xf>
    <xf numFmtId="0" fontId="155" fillId="29" borderId="37" xfId="0" applyFont="1" applyFill="1" applyBorder="1" applyAlignment="1">
      <alignment horizontal="center" vertical="center"/>
    </xf>
    <xf numFmtId="0" fontId="151" fillId="29" borderId="37" xfId="0" applyFont="1" applyFill="1" applyBorder="1" applyAlignment="1">
      <alignment horizontal="center" vertical="center" wrapText="1"/>
    </xf>
    <xf numFmtId="0" fontId="152" fillId="29" borderId="37" xfId="0" applyFont="1" applyFill="1" applyBorder="1" applyAlignment="1">
      <alignment horizontal="center" vertical="center" wrapText="1"/>
    </xf>
    <xf numFmtId="0" fontId="160" fillId="4" borderId="0" xfId="12" applyFont="1" applyFill="1" applyAlignment="1">
      <alignment horizontal="center" vertical="center"/>
    </xf>
    <xf numFmtId="164" fontId="211" fillId="4" borderId="0" xfId="2" applyNumberFormat="1" applyFont="1" applyFill="1" applyAlignment="1" applyProtection="1">
      <alignment horizontal="center"/>
    </xf>
  </cellXfs>
  <cellStyles count="221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Normal" xfId="0" builtinId="0"/>
    <cellStyle name="Normal 10" xfId="34" xr:uid="{00000000-0005-0000-0000-000015000000}"/>
    <cellStyle name="Normal 11" xfId="35" xr:uid="{00000000-0005-0000-0000-000016000000}"/>
    <cellStyle name="Normal 12" xfId="168" xr:uid="{00000000-0005-0000-0000-000017000000}"/>
    <cellStyle name="Normal 13" xfId="169" xr:uid="{00000000-0005-0000-0000-000018000000}"/>
    <cellStyle name="Normal 14" xfId="175" xr:uid="{00000000-0005-0000-0000-000019000000}"/>
    <cellStyle name="Normal 17" xfId="71" xr:uid="{00000000-0005-0000-0000-00001A000000}"/>
    <cellStyle name="Normal 17 2" xfId="170" xr:uid="{00000000-0005-0000-0000-00001B000000}"/>
    <cellStyle name="Normal 17 3" xfId="173" xr:uid="{00000000-0005-0000-0000-00001C000000}"/>
    <cellStyle name="Normal 18" xfId="73" xr:uid="{00000000-0005-0000-0000-00001D000000}"/>
    <cellStyle name="Normal 18 2" xfId="74" xr:uid="{00000000-0005-0000-0000-00001E000000}"/>
    <cellStyle name="Normal 19" xfId="176" xr:uid="{00000000-0005-0000-0000-00001F000000}"/>
    <cellStyle name="Normal 2" xfId="3" xr:uid="{00000000-0005-0000-0000-000020000000}"/>
    <cellStyle name="Normal 2 2" xfId="4" xr:uid="{00000000-0005-0000-0000-000021000000}"/>
    <cellStyle name="Normal 2 2 2" xfId="76" xr:uid="{00000000-0005-0000-0000-000022000000}"/>
    <cellStyle name="Normal 2 2 2 2" xfId="179" xr:uid="{00000000-0005-0000-0000-000023000000}"/>
    <cellStyle name="Normal 2 2 3" xfId="172" xr:uid="{00000000-0005-0000-0000-000024000000}"/>
    <cellStyle name="Normal 2 2 4" xfId="178" xr:uid="{00000000-0005-0000-0000-000025000000}"/>
    <cellStyle name="Normal 2 3" xfId="75" xr:uid="{00000000-0005-0000-0000-000026000000}"/>
    <cellStyle name="Normal 2 3 2" xfId="181" xr:uid="{00000000-0005-0000-0000-000027000000}"/>
    <cellStyle name="Normal 2 3 2 2" xfId="182" xr:uid="{00000000-0005-0000-0000-000028000000}"/>
    <cellStyle name="Normal 2 3 3" xfId="183" xr:uid="{00000000-0005-0000-0000-000029000000}"/>
    <cellStyle name="Normal 2 3 4" xfId="180" xr:uid="{00000000-0005-0000-0000-00002A000000}"/>
    <cellStyle name="Normal 2 4" xfId="171" xr:uid="{00000000-0005-0000-0000-00002B000000}"/>
    <cellStyle name="Normal 2 4 2" xfId="185" xr:uid="{00000000-0005-0000-0000-00002C000000}"/>
    <cellStyle name="Normal 2 4 2 2" xfId="186" xr:uid="{00000000-0005-0000-0000-00002D000000}"/>
    <cellStyle name="Normal 2 4 3" xfId="187" xr:uid="{00000000-0005-0000-0000-00002E000000}"/>
    <cellStyle name="Normal 2 4 4" xfId="184" xr:uid="{00000000-0005-0000-0000-00002F000000}"/>
    <cellStyle name="Normal 2 5" xfId="174" xr:uid="{00000000-0005-0000-0000-000030000000}"/>
    <cellStyle name="Normal 2 5 2" xfId="189" xr:uid="{00000000-0005-0000-0000-000031000000}"/>
    <cellStyle name="Normal 2 5 2 2" xfId="190" xr:uid="{00000000-0005-0000-0000-000032000000}"/>
    <cellStyle name="Normal 2 5 3" xfId="191" xr:uid="{00000000-0005-0000-0000-000033000000}"/>
    <cellStyle name="Normal 2 5 4" xfId="188" xr:uid="{00000000-0005-0000-0000-000034000000}"/>
    <cellStyle name="Normal 2 6" xfId="192" xr:uid="{00000000-0005-0000-0000-000035000000}"/>
    <cellStyle name="Normal 2 6 2" xfId="193" xr:uid="{00000000-0005-0000-0000-000036000000}"/>
    <cellStyle name="Normal 2 6 2 2" xfId="194" xr:uid="{00000000-0005-0000-0000-000037000000}"/>
    <cellStyle name="Normal 2 6 3" xfId="195" xr:uid="{00000000-0005-0000-0000-000038000000}"/>
    <cellStyle name="Normal 2 7" xfId="196" xr:uid="{00000000-0005-0000-0000-000039000000}"/>
    <cellStyle name="Normal 2 7 2" xfId="197" xr:uid="{00000000-0005-0000-0000-00003A000000}"/>
    <cellStyle name="Normal 2 8" xfId="198" xr:uid="{00000000-0005-0000-0000-00003B000000}"/>
    <cellStyle name="Normal 2 9" xfId="177" xr:uid="{00000000-0005-0000-0000-00003C000000}"/>
    <cellStyle name="Normal 2_atd" xfId="5" xr:uid="{00000000-0005-0000-0000-00003D000000}"/>
    <cellStyle name="Normal 3" xfId="20" xr:uid="{00000000-0005-0000-0000-00003E000000}"/>
    <cellStyle name="Normal 3 2" xfId="200" xr:uid="{00000000-0005-0000-0000-00003F000000}"/>
    <cellStyle name="Normal 3 3" xfId="199" xr:uid="{00000000-0005-0000-0000-000040000000}"/>
    <cellStyle name="Normal 345 5 68" xfId="18" xr:uid="{00000000-0005-0000-0000-000041000000}"/>
    <cellStyle name="Normal 4" xfId="24" xr:uid="{00000000-0005-0000-0000-000042000000}"/>
    <cellStyle name="Normal 4 2" xfId="202" xr:uid="{00000000-0005-0000-0000-000043000000}"/>
    <cellStyle name="Normal 4 3" xfId="201" xr:uid="{00000000-0005-0000-0000-000044000000}"/>
    <cellStyle name="Normal 5" xfId="25" xr:uid="{00000000-0005-0000-0000-000045000000}"/>
    <cellStyle name="Normal 5 2" xfId="204" xr:uid="{00000000-0005-0000-0000-000046000000}"/>
    <cellStyle name="Normal 5 3" xfId="203" xr:uid="{00000000-0005-0000-0000-000047000000}"/>
    <cellStyle name="Normal 6" xfId="30" xr:uid="{00000000-0005-0000-0000-000048000000}"/>
    <cellStyle name="Normal 7" xfId="31" xr:uid="{00000000-0005-0000-0000-000049000000}"/>
    <cellStyle name="Normal 8" xfId="32" xr:uid="{00000000-0005-0000-0000-00004A000000}"/>
    <cellStyle name="Normal 81" xfId="77" xr:uid="{00000000-0005-0000-0000-00004B000000}"/>
    <cellStyle name="Normal 9" xfId="33" xr:uid="{00000000-0005-0000-0000-00004C000000}"/>
    <cellStyle name="Normal_EUROPE" xfId="6" xr:uid="{00000000-0005-0000-0000-00004D000000}"/>
    <cellStyle name="Normal_MED" xfId="7" xr:uid="{00000000-0005-0000-0000-00004E000000}"/>
    <cellStyle name="Normal_MED (1)" xfId="8" xr:uid="{00000000-0005-0000-0000-00004F000000}"/>
    <cellStyle name="Normal_Persian Gulf via HKG" xfId="9" xr:uid="{00000000-0005-0000-0000-000050000000}"/>
    <cellStyle name="Normal_Sheet1" xfId="10" xr:uid="{00000000-0005-0000-0000-000051000000}"/>
    <cellStyle name="Normal_US EC (All-Water)" xfId="11" xr:uid="{00000000-0005-0000-0000-000052000000}"/>
    <cellStyle name="Normal_US WC &amp; Canada" xfId="12" xr:uid="{00000000-0005-0000-0000-000053000000}"/>
    <cellStyle name="normální 2" xfId="81" xr:uid="{00000000-0005-0000-0000-000054000000}"/>
    <cellStyle name="normální 2 2" xfId="79" xr:uid="{00000000-0005-0000-0000-000055000000}"/>
    <cellStyle name="normální 2 2 2" xfId="82" xr:uid="{00000000-0005-0000-0000-000056000000}"/>
    <cellStyle name="normální 2 3" xfId="83" xr:uid="{00000000-0005-0000-0000-000057000000}"/>
    <cellStyle name="normální 2_Xl0001353" xfId="84" xr:uid="{00000000-0005-0000-0000-000058000000}"/>
    <cellStyle name="normální_04Road" xfId="85" xr:uid="{00000000-0005-0000-0000-000059000000}"/>
    <cellStyle name="표준 2" xfId="216" xr:uid="{00000000-0005-0000-0000-00005A000000}"/>
    <cellStyle name="표준 2 2" xfId="217" xr:uid="{00000000-0005-0000-0000-00005B000000}"/>
    <cellStyle name="표준 3" xfId="218" xr:uid="{00000000-0005-0000-0000-00005C000000}"/>
    <cellStyle name="표준 3 2" xfId="219" xr:uid="{00000000-0005-0000-0000-00005D000000}"/>
    <cellStyle name="표준_AWE-PDM" xfId="220" xr:uid="{00000000-0005-0000-0000-00005E000000}"/>
    <cellStyle name="一般_2008-10-28 Long Term Schedule CTS SVC" xfId="86" xr:uid="{00000000-0005-0000-0000-00005F000000}"/>
    <cellStyle name="千位分隔[0] 2" xfId="215" xr:uid="{00000000-0005-0000-0000-000060000000}"/>
    <cellStyle name="千位分隔[0]_AEN and AES PFS(200803)-国内挂港节省4小时 2" xfId="29" xr:uid="{00000000-0005-0000-0000-000061000000}"/>
    <cellStyle name="好" xfId="87" xr:uid="{00000000-0005-0000-0000-000062000000}"/>
    <cellStyle name="好_MED WB ARB 1st Quarter 2013" xfId="88" xr:uid="{00000000-0005-0000-0000-000063000000}"/>
    <cellStyle name="好_MED WB ARB 1st Quarter 2015" xfId="51" xr:uid="{00000000-0005-0000-0000-000064000000}"/>
    <cellStyle name="好_MED WB ARB 1st Quarter 2015v2" xfId="89" xr:uid="{00000000-0005-0000-0000-000065000000}"/>
    <cellStyle name="好_MED WB ARB 2nd Quarter 2014" xfId="40" xr:uid="{00000000-0005-0000-0000-000066000000}"/>
    <cellStyle name="好_MED WB ARB 2nd Quarter 2014V2" xfId="90" xr:uid="{00000000-0005-0000-0000-000067000000}"/>
    <cellStyle name="好_MED WB ARB 3rd Quarter 2013" xfId="91" xr:uid="{00000000-0005-0000-0000-000068000000}"/>
    <cellStyle name="好_MED WB ARB 4th Quarter 2013V1" xfId="92" xr:uid="{00000000-0005-0000-0000-000069000000}"/>
    <cellStyle name="好_NW EUR SVC Westbound RF Arbitraries 2nd Qtr 2014" xfId="93" xr:uid="{00000000-0005-0000-0000-00006A000000}"/>
    <cellStyle name="好_NW EUR SVC Westbound RF Arbitraries 3rd Qtr 2013" xfId="94" xr:uid="{00000000-0005-0000-0000-00006B000000}"/>
    <cellStyle name="好_NW EUR SVC Westbound RF Arbitraries 3rd Qtr 2014" xfId="95" xr:uid="{00000000-0005-0000-0000-00006C000000}"/>
    <cellStyle name="好_NWE 2011 3rd qu WB ARB proposal" xfId="96" xr:uid="{00000000-0005-0000-0000-00006D000000}"/>
    <cellStyle name="好_NWE 2011 4thQ WB ARB proposal" xfId="97" xr:uid="{00000000-0005-0000-0000-00006E000000}"/>
    <cellStyle name="好_NWE WB ARB 1st Quarter 2013" xfId="98" xr:uid="{00000000-0005-0000-0000-00006F000000}"/>
    <cellStyle name="好_NWE WB ARB 1st Quarter 2013V2" xfId="99" xr:uid="{00000000-0005-0000-0000-000070000000}"/>
    <cellStyle name="好_NWE WB ARB 1st Quarter 2014" xfId="46" xr:uid="{00000000-0005-0000-0000-000071000000}"/>
    <cellStyle name="好_NWE WB ARB 2nd Quarter 2012 proposals" xfId="100" xr:uid="{00000000-0005-0000-0000-000072000000}"/>
    <cellStyle name="好_NWE WB ARB 2nd Quarter 2013" xfId="80" xr:uid="{00000000-0005-0000-0000-000073000000}"/>
    <cellStyle name="好_NWE WB ARB 2nd Quarter 2013 V1" xfId="102" xr:uid="{00000000-0005-0000-0000-000074000000}"/>
    <cellStyle name="好_NWE WB ARB 2nd Quarter 2013 V4" xfId="103" xr:uid="{00000000-0005-0000-0000-000075000000}"/>
    <cellStyle name="好_NWE WB ARB 2nd Quarter 2014(20140529-20140630)" xfId="104" xr:uid="{00000000-0005-0000-0000-000076000000}"/>
    <cellStyle name="好_NWE WB ARB 2nd Quarter 2014v2" xfId="105" xr:uid="{00000000-0005-0000-0000-000077000000}"/>
    <cellStyle name="好_NWE WB ARB 2nd Quarter 2014v3 (1)" xfId="106" xr:uid="{00000000-0005-0000-0000-000078000000}"/>
    <cellStyle name="好_NWE WB ARB 3rd Quarter 2012" xfId="107" xr:uid="{00000000-0005-0000-0000-000079000000}"/>
    <cellStyle name="好_NWE WB ARB 3rd Quarter 2013" xfId="108" xr:uid="{00000000-0005-0000-0000-00007A000000}"/>
    <cellStyle name="好_NWE WB ARB 3rd Quarter 2014" xfId="109" xr:uid="{00000000-0005-0000-0000-00007B000000}"/>
    <cellStyle name="好_NWE WB ARB 4th Quarter 2012" xfId="110" xr:uid="{00000000-0005-0000-0000-00007C000000}"/>
    <cellStyle name="好_NWE WB ARB 4th Quarter 2012 update" xfId="111" xr:uid="{00000000-0005-0000-0000-00007D000000}"/>
    <cellStyle name="好_NWE WB ARB 4th Quarter 2013" xfId="112" xr:uid="{00000000-0005-0000-0000-00007E000000}"/>
    <cellStyle name="好_NWE WB ARB 4th Quarter 2014" xfId="113" xr:uid="{00000000-0005-0000-0000-00007F000000}"/>
    <cellStyle name="好_NWE WB ARB NOV 25-DEC 31 2011" xfId="49" xr:uid="{00000000-0005-0000-0000-000080000000}"/>
    <cellStyle name="好_NWE WB ARB Q1 2012" xfId="39" xr:uid="{00000000-0005-0000-0000-000081000000}"/>
    <cellStyle name="好_REVISED NWE WB ARB 3rd Quarter 2013" xfId="114" xr:uid="{00000000-0005-0000-0000-000082000000}"/>
    <cellStyle name="好_UPDATED NWE WB ARB 1st Quarter 2013" xfId="53" xr:uid="{00000000-0005-0000-0000-000083000000}"/>
    <cellStyle name="差" xfId="115" xr:uid="{00000000-0005-0000-0000-000084000000}"/>
    <cellStyle name="差_MED WB ARB 1st Quarter 2013" xfId="116" xr:uid="{00000000-0005-0000-0000-000085000000}"/>
    <cellStyle name="差_MED WB ARB 1st Quarter 2015" xfId="117" xr:uid="{00000000-0005-0000-0000-000086000000}"/>
    <cellStyle name="差_MED WB ARB 1st Quarter 2015v2" xfId="118" xr:uid="{00000000-0005-0000-0000-000087000000}"/>
    <cellStyle name="差_MED WB ARB 2nd Quarter 2014" xfId="120" xr:uid="{00000000-0005-0000-0000-000088000000}"/>
    <cellStyle name="差_MED WB ARB 2nd Quarter 2014V2" xfId="119" xr:uid="{00000000-0005-0000-0000-000089000000}"/>
    <cellStyle name="差_MED WB ARB 3rd Quarter 2013" xfId="121" xr:uid="{00000000-0005-0000-0000-00008A000000}"/>
    <cellStyle name="差_MED WB ARB 4th Quarter 2013V1" xfId="122" xr:uid="{00000000-0005-0000-0000-00008B000000}"/>
    <cellStyle name="差_NW EUR SVC Westbound RF Arbitraries 2nd Qtr 2014" xfId="123" xr:uid="{00000000-0005-0000-0000-00008C000000}"/>
    <cellStyle name="差_NW EUR SVC Westbound RF Arbitraries 3rd Qtr 2013" xfId="48" xr:uid="{00000000-0005-0000-0000-00008D000000}"/>
    <cellStyle name="差_NW EUR SVC Westbound RF Arbitraries 3rd Qtr 2014" xfId="124" xr:uid="{00000000-0005-0000-0000-00008E000000}"/>
    <cellStyle name="差_NWE 2011 3rd qu WB ARB proposal" xfId="126" xr:uid="{00000000-0005-0000-0000-00008F000000}"/>
    <cellStyle name="差_NWE 2011 4thQ WB ARB proposal" xfId="127" xr:uid="{00000000-0005-0000-0000-000090000000}"/>
    <cellStyle name="差_NWE WB ARB 1st Quarter 2013" xfId="128" xr:uid="{00000000-0005-0000-0000-000091000000}"/>
    <cellStyle name="差_NWE WB ARB 1st Quarter 2013V2" xfId="47" xr:uid="{00000000-0005-0000-0000-000092000000}"/>
    <cellStyle name="差_NWE WB ARB 1st Quarter 2014" xfId="129" xr:uid="{00000000-0005-0000-0000-000093000000}"/>
    <cellStyle name="差_NWE WB ARB 2nd Quarter 2012 proposals" xfId="130" xr:uid="{00000000-0005-0000-0000-000094000000}"/>
    <cellStyle name="差_NWE WB ARB 2nd Quarter 2013" xfId="131" xr:uid="{00000000-0005-0000-0000-000095000000}"/>
    <cellStyle name="差_NWE WB ARB 2nd Quarter 2013 V1" xfId="132" xr:uid="{00000000-0005-0000-0000-000096000000}"/>
    <cellStyle name="差_NWE WB ARB 2nd Quarter 2013 V4" xfId="101" xr:uid="{00000000-0005-0000-0000-000097000000}"/>
    <cellStyle name="差_NWE WB ARB 2nd Quarter 2014(20140529-20140630)" xfId="133" xr:uid="{00000000-0005-0000-0000-000098000000}"/>
    <cellStyle name="差_NWE WB ARB 2nd Quarter 2014v2" xfId="54" xr:uid="{00000000-0005-0000-0000-000099000000}"/>
    <cellStyle name="差_NWE WB ARB 2nd Quarter 2014v3 (1)" xfId="134" xr:uid="{00000000-0005-0000-0000-00009A000000}"/>
    <cellStyle name="差_NWE WB ARB 3rd Quarter 2012" xfId="136" xr:uid="{00000000-0005-0000-0000-00009B000000}"/>
    <cellStyle name="差_NWE WB ARB 3rd Quarter 2013" xfId="125" xr:uid="{00000000-0005-0000-0000-00009C000000}"/>
    <cellStyle name="差_NWE WB ARB 3rd Quarter 2014" xfId="137" xr:uid="{00000000-0005-0000-0000-00009D000000}"/>
    <cellStyle name="差_NWE WB ARB 4th Quarter 2012" xfId="138" xr:uid="{00000000-0005-0000-0000-00009E000000}"/>
    <cellStyle name="差_NWE WB ARB 4th Quarter 2012 update" xfId="139" xr:uid="{00000000-0005-0000-0000-00009F000000}"/>
    <cellStyle name="差_NWE WB ARB 4th Quarter 2013" xfId="140" xr:uid="{00000000-0005-0000-0000-0000A0000000}"/>
    <cellStyle name="差_NWE WB ARB 4th Quarter 2014" xfId="141" xr:uid="{00000000-0005-0000-0000-0000A1000000}"/>
    <cellStyle name="差_NWE WB ARB NOV 25-DEC 31 2011" xfId="142" xr:uid="{00000000-0005-0000-0000-0000A2000000}"/>
    <cellStyle name="差_NWE WB ARB Q1 2012" xfId="143" xr:uid="{00000000-0005-0000-0000-0000A3000000}"/>
    <cellStyle name="差_REVISED NWE WB ARB 3rd Quarter 2013" xfId="144" xr:uid="{00000000-0005-0000-0000-0000A4000000}"/>
    <cellStyle name="差_UPDATED NWE WB ARB 1st Quarter 2013" xfId="145" xr:uid="{00000000-0005-0000-0000-0000A5000000}"/>
    <cellStyle name="常规 2" xfId="13" xr:uid="{00000000-0005-0000-0000-0000A6000000}"/>
    <cellStyle name="常规 2 2" xfId="21" xr:uid="{00000000-0005-0000-0000-0000A7000000}"/>
    <cellStyle name="常规 2 2 2" xfId="146" xr:uid="{00000000-0005-0000-0000-0000A8000000}"/>
    <cellStyle name="常规 2 2 3" xfId="52" xr:uid="{00000000-0005-0000-0000-0000A9000000}"/>
    <cellStyle name="常规 2 2 4" xfId="206" xr:uid="{00000000-0005-0000-0000-0000AA000000}"/>
    <cellStyle name="常规 2 3" xfId="22" xr:uid="{00000000-0005-0000-0000-0000AB000000}"/>
    <cellStyle name="常规 2 3 2" xfId="45" xr:uid="{00000000-0005-0000-0000-0000AC000000}"/>
    <cellStyle name="常规 2 4" xfId="41" xr:uid="{00000000-0005-0000-0000-0000AD000000}"/>
    <cellStyle name="常规 2 5" xfId="205" xr:uid="{00000000-0005-0000-0000-0000AE000000}"/>
    <cellStyle name="常规 2_Xl0001226" xfId="147" xr:uid="{00000000-0005-0000-0000-0000AF000000}"/>
    <cellStyle name="常规 21 2 2 2" xfId="148" xr:uid="{00000000-0005-0000-0000-0000B0000000}"/>
    <cellStyle name="常规 3" xfId="14" xr:uid="{00000000-0005-0000-0000-0000B1000000}"/>
    <cellStyle name="常规 3 13" xfId="150" xr:uid="{00000000-0005-0000-0000-0000B2000000}"/>
    <cellStyle name="常规 3 2" xfId="23" xr:uid="{00000000-0005-0000-0000-0000B3000000}"/>
    <cellStyle name="常规 3 2 2" xfId="78" xr:uid="{00000000-0005-0000-0000-0000B4000000}"/>
    <cellStyle name="常规 3 2 2 2" xfId="36" xr:uid="{00000000-0005-0000-0000-0000B5000000}"/>
    <cellStyle name="常规 3 3" xfId="19" xr:uid="{00000000-0005-0000-0000-0000B6000000}"/>
    <cellStyle name="常规 3 4" xfId="27" xr:uid="{00000000-0005-0000-0000-0000B7000000}"/>
    <cellStyle name="常规 3 5" xfId="149" xr:uid="{00000000-0005-0000-0000-0000B8000000}"/>
    <cellStyle name="常规 3 6" xfId="207" xr:uid="{00000000-0005-0000-0000-0000B9000000}"/>
    <cellStyle name="常规 4" xfId="15" xr:uid="{00000000-0005-0000-0000-0000BA000000}"/>
    <cellStyle name="常规 4 2" xfId="28" xr:uid="{00000000-0005-0000-0000-0000BB000000}"/>
    <cellStyle name="常规 4 2 2" xfId="17" xr:uid="{00000000-0005-0000-0000-0000BC000000}"/>
    <cellStyle name="常规 4 3" xfId="151" xr:uid="{00000000-0005-0000-0000-0000BD000000}"/>
    <cellStyle name="常规 4 4" xfId="208" xr:uid="{00000000-0005-0000-0000-0000BE000000}"/>
    <cellStyle name="常规 5" xfId="209" xr:uid="{00000000-0005-0000-0000-0000BF000000}"/>
    <cellStyle name="常规 6" xfId="210" xr:uid="{00000000-0005-0000-0000-0000C0000000}"/>
    <cellStyle name="常规 7" xfId="211" xr:uid="{00000000-0005-0000-0000-0000C1000000}"/>
    <cellStyle name="常规 7 2" xfId="212" xr:uid="{00000000-0005-0000-0000-0000C2000000}"/>
    <cellStyle name="常规 8" xfId="213" xr:uid="{00000000-0005-0000-0000-0000C3000000}"/>
    <cellStyle name="常规_2007-2008年航线运力调整1121－交欧贸更新8改9_2011年预算-交计划运营20110223_2011年预算-交计划运营20110228" xfId="16" xr:uid="{00000000-0005-0000-0000-0000C4000000}"/>
    <cellStyle name="强调文字颜色 1" xfId="152" xr:uid="{00000000-0005-0000-0000-0000C5000000}"/>
    <cellStyle name="强调文字颜色 2" xfId="38" xr:uid="{00000000-0005-0000-0000-0000C6000000}"/>
    <cellStyle name="强调文字颜色 3" xfId="153" xr:uid="{00000000-0005-0000-0000-0000C7000000}"/>
    <cellStyle name="强调文字颜色 4" xfId="154" xr:uid="{00000000-0005-0000-0000-0000C8000000}"/>
    <cellStyle name="强调文字颜色 5" xfId="155" xr:uid="{00000000-0005-0000-0000-0000C9000000}"/>
    <cellStyle name="强调文字颜色 6" xfId="156" xr:uid="{00000000-0005-0000-0000-0000CA000000}"/>
    <cellStyle name="标题" xfId="157" xr:uid="{00000000-0005-0000-0000-0000CB000000}"/>
    <cellStyle name="标题 1" xfId="158" xr:uid="{00000000-0005-0000-0000-0000CC000000}"/>
    <cellStyle name="标题 2" xfId="159" xr:uid="{00000000-0005-0000-0000-0000CD000000}"/>
    <cellStyle name="标题 3" xfId="160" xr:uid="{00000000-0005-0000-0000-0000CE000000}"/>
    <cellStyle name="标题 4" xfId="70" xr:uid="{00000000-0005-0000-0000-0000CF000000}"/>
    <cellStyle name="标题_MED WB ARB 1st Quarter 2013" xfId="161" xr:uid="{00000000-0005-0000-0000-0000D0000000}"/>
    <cellStyle name="检查单元格" xfId="162" xr:uid="{00000000-0005-0000-0000-0000D1000000}"/>
    <cellStyle name="標準_proforma of PNW 2011" xfId="26" xr:uid="{00000000-0005-0000-0000-0000D2000000}"/>
    <cellStyle name="汇总" xfId="72" xr:uid="{00000000-0005-0000-0000-0000D3000000}"/>
    <cellStyle name="注释" xfId="163" xr:uid="{00000000-0005-0000-0000-0000D4000000}"/>
    <cellStyle name="解释性文本" xfId="135" xr:uid="{00000000-0005-0000-0000-0000D5000000}"/>
    <cellStyle name="警告文本" xfId="164" xr:uid="{00000000-0005-0000-0000-0000D6000000}"/>
    <cellStyle name="计算" xfId="43" xr:uid="{00000000-0005-0000-0000-0000D7000000}"/>
    <cellStyle name="超链接 2" xfId="214" xr:uid="{00000000-0005-0000-0000-0000D8000000}"/>
    <cellStyle name="输入" xfId="165" xr:uid="{00000000-0005-0000-0000-0000D9000000}"/>
    <cellStyle name="输出" xfId="166" xr:uid="{00000000-0005-0000-0000-0000DA000000}"/>
    <cellStyle name="适中" xfId="42" xr:uid="{00000000-0005-0000-0000-0000DB000000}"/>
    <cellStyle name="链接单元格" xfId="167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610" name="Picture 21" descr="LOG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611" name="Picture 21" descr="LOG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3612" name="Picture 1252" descr="Inline image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696" name="Picture 1" descr="LOGO">
          <a:extLst>
            <a:ext uri="{FF2B5EF4-FFF2-40B4-BE49-F238E27FC236}">
              <a16:creationId xmlns:a16="http://schemas.microsoft.com/office/drawing/2014/main" id="{00000000-0008-0000-0300-0000E8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62697" name="Picture 1252" descr="Inline image">
          <a:extLst>
            <a:ext uri="{FF2B5EF4-FFF2-40B4-BE49-F238E27FC236}">
              <a16:creationId xmlns:a16="http://schemas.microsoft.com/office/drawing/2014/main" id="{00000000-0008-0000-0300-0000E9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698" name="Picture 21" descr="LOGO">
          <a:extLst>
            <a:ext uri="{FF2B5EF4-FFF2-40B4-BE49-F238E27FC236}">
              <a16:creationId xmlns:a16="http://schemas.microsoft.com/office/drawing/2014/main" id="{00000000-0008-0000-0300-0000EA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699" name="Picture 21" descr="LOGO">
          <a:extLst>
            <a:ext uri="{FF2B5EF4-FFF2-40B4-BE49-F238E27FC236}">
              <a16:creationId xmlns:a16="http://schemas.microsoft.com/office/drawing/2014/main" id="{00000000-0008-0000-0300-0000EB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0" name="Picture 21" descr="LOGO">
          <a:extLst>
            <a:ext uri="{FF2B5EF4-FFF2-40B4-BE49-F238E27FC236}">
              <a16:creationId xmlns:a16="http://schemas.microsoft.com/office/drawing/2014/main" id="{00000000-0008-0000-0300-0000EC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1" name="Picture 21" descr="LOGO">
          <a:extLst>
            <a:ext uri="{FF2B5EF4-FFF2-40B4-BE49-F238E27FC236}">
              <a16:creationId xmlns:a16="http://schemas.microsoft.com/office/drawing/2014/main" id="{00000000-0008-0000-0300-0000ED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2" name="Picture 21" descr="LOGO">
          <a:extLst>
            <a:ext uri="{FF2B5EF4-FFF2-40B4-BE49-F238E27FC236}">
              <a16:creationId xmlns:a16="http://schemas.microsoft.com/office/drawing/2014/main" id="{00000000-0008-0000-0300-0000EE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2703" name="Picture 21" descr="LOGO">
          <a:extLst>
            <a:ext uri="{FF2B5EF4-FFF2-40B4-BE49-F238E27FC236}">
              <a16:creationId xmlns:a16="http://schemas.microsoft.com/office/drawing/2014/main" id="{00000000-0008-0000-0300-0000EF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180975</xdr:rowOff>
    </xdr:from>
    <xdr:to>
      <xdr:col>1</xdr:col>
      <xdr:colOff>190500</xdr:colOff>
      <xdr:row>4</xdr:row>
      <xdr:rowOff>114300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42900"/>
          <a:ext cx="1657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228600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904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45</xdr:row>
      <xdr:rowOff>0</xdr:rowOff>
    </xdr:from>
    <xdr:to>
      <xdr:col>1</xdr:col>
      <xdr:colOff>19050</xdr:colOff>
      <xdr:row>45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44</xdr:row>
      <xdr:rowOff>0</xdr:rowOff>
    </xdr:from>
    <xdr:to>
      <xdr:col>1</xdr:col>
      <xdr:colOff>19050</xdr:colOff>
      <xdr:row>44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0</xdr:col>
      <xdr:colOff>1076325</xdr:colOff>
      <xdr:row>2</xdr:row>
      <xdr:rowOff>71227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04775"/>
          <a:ext cx="847725" cy="60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04775"/>
          <a:ext cx="1295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1485900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 t="str">
            <v>SUN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8.bin"/><Relationship Id="rId13" Type="http://schemas.openxmlformats.org/officeDocument/2006/relationships/printerSettings" Target="../printerSettings/printerSettings263.bin"/><Relationship Id="rId18" Type="http://schemas.openxmlformats.org/officeDocument/2006/relationships/printerSettings" Target="../printerSettings/printerSettings268.bin"/><Relationship Id="rId26" Type="http://schemas.openxmlformats.org/officeDocument/2006/relationships/printerSettings" Target="../printerSettings/printerSettings276.bin"/><Relationship Id="rId3" Type="http://schemas.openxmlformats.org/officeDocument/2006/relationships/printerSettings" Target="../printerSettings/printerSettings253.bin"/><Relationship Id="rId21" Type="http://schemas.openxmlformats.org/officeDocument/2006/relationships/printerSettings" Target="../printerSettings/printerSettings271.bin"/><Relationship Id="rId7" Type="http://schemas.openxmlformats.org/officeDocument/2006/relationships/printerSettings" Target="../printerSettings/printerSettings257.bin"/><Relationship Id="rId12" Type="http://schemas.openxmlformats.org/officeDocument/2006/relationships/printerSettings" Target="../printerSettings/printerSettings262.bin"/><Relationship Id="rId17" Type="http://schemas.openxmlformats.org/officeDocument/2006/relationships/printerSettings" Target="../printerSettings/printerSettings267.bin"/><Relationship Id="rId25" Type="http://schemas.openxmlformats.org/officeDocument/2006/relationships/printerSettings" Target="../printerSettings/printerSettings275.bin"/><Relationship Id="rId2" Type="http://schemas.openxmlformats.org/officeDocument/2006/relationships/printerSettings" Target="../printerSettings/printerSettings252.bin"/><Relationship Id="rId16" Type="http://schemas.openxmlformats.org/officeDocument/2006/relationships/printerSettings" Target="../printerSettings/printerSettings266.bin"/><Relationship Id="rId20" Type="http://schemas.openxmlformats.org/officeDocument/2006/relationships/printerSettings" Target="../printerSettings/printerSettings270.bin"/><Relationship Id="rId29" Type="http://schemas.openxmlformats.org/officeDocument/2006/relationships/printerSettings" Target="../printerSettings/printerSettings279.bin"/><Relationship Id="rId1" Type="http://schemas.openxmlformats.org/officeDocument/2006/relationships/printerSettings" Target="../printerSettings/printerSettings251.bin"/><Relationship Id="rId6" Type="http://schemas.openxmlformats.org/officeDocument/2006/relationships/printerSettings" Target="../printerSettings/printerSettings256.bin"/><Relationship Id="rId11" Type="http://schemas.openxmlformats.org/officeDocument/2006/relationships/printerSettings" Target="../printerSettings/printerSettings261.bin"/><Relationship Id="rId24" Type="http://schemas.openxmlformats.org/officeDocument/2006/relationships/printerSettings" Target="../printerSettings/printerSettings274.bin"/><Relationship Id="rId5" Type="http://schemas.openxmlformats.org/officeDocument/2006/relationships/printerSettings" Target="../printerSettings/printerSettings255.bin"/><Relationship Id="rId15" Type="http://schemas.openxmlformats.org/officeDocument/2006/relationships/printerSettings" Target="../printerSettings/printerSettings265.bin"/><Relationship Id="rId23" Type="http://schemas.openxmlformats.org/officeDocument/2006/relationships/printerSettings" Target="../printerSettings/printerSettings273.bin"/><Relationship Id="rId28" Type="http://schemas.openxmlformats.org/officeDocument/2006/relationships/printerSettings" Target="../printerSettings/printerSettings278.bin"/><Relationship Id="rId10" Type="http://schemas.openxmlformats.org/officeDocument/2006/relationships/printerSettings" Target="../printerSettings/printerSettings260.bin"/><Relationship Id="rId19" Type="http://schemas.openxmlformats.org/officeDocument/2006/relationships/printerSettings" Target="../printerSettings/printerSettings269.bin"/><Relationship Id="rId31" Type="http://schemas.openxmlformats.org/officeDocument/2006/relationships/drawing" Target="../drawings/drawing10.xml"/><Relationship Id="rId4" Type="http://schemas.openxmlformats.org/officeDocument/2006/relationships/printerSettings" Target="../printerSettings/printerSettings254.bin"/><Relationship Id="rId9" Type="http://schemas.openxmlformats.org/officeDocument/2006/relationships/printerSettings" Target="../printerSettings/printerSettings259.bin"/><Relationship Id="rId14" Type="http://schemas.openxmlformats.org/officeDocument/2006/relationships/printerSettings" Target="../printerSettings/printerSettings264.bin"/><Relationship Id="rId22" Type="http://schemas.openxmlformats.org/officeDocument/2006/relationships/printerSettings" Target="../printerSettings/printerSettings272.bin"/><Relationship Id="rId27" Type="http://schemas.openxmlformats.org/officeDocument/2006/relationships/printerSettings" Target="../printerSettings/printerSettings277.bin"/><Relationship Id="rId30" Type="http://schemas.openxmlformats.org/officeDocument/2006/relationships/printerSettings" Target="../printerSettings/printerSettings28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8.bin"/><Relationship Id="rId13" Type="http://schemas.openxmlformats.org/officeDocument/2006/relationships/printerSettings" Target="../printerSettings/printerSettings293.bin"/><Relationship Id="rId18" Type="http://schemas.openxmlformats.org/officeDocument/2006/relationships/printerSettings" Target="../printerSettings/printerSettings298.bin"/><Relationship Id="rId26" Type="http://schemas.openxmlformats.org/officeDocument/2006/relationships/printerSettings" Target="../printerSettings/printerSettings306.bin"/><Relationship Id="rId3" Type="http://schemas.openxmlformats.org/officeDocument/2006/relationships/printerSettings" Target="../printerSettings/printerSettings283.bin"/><Relationship Id="rId21" Type="http://schemas.openxmlformats.org/officeDocument/2006/relationships/printerSettings" Target="../printerSettings/printerSettings301.bin"/><Relationship Id="rId7" Type="http://schemas.openxmlformats.org/officeDocument/2006/relationships/printerSettings" Target="../printerSettings/printerSettings287.bin"/><Relationship Id="rId12" Type="http://schemas.openxmlformats.org/officeDocument/2006/relationships/printerSettings" Target="../printerSettings/printerSettings292.bin"/><Relationship Id="rId17" Type="http://schemas.openxmlformats.org/officeDocument/2006/relationships/printerSettings" Target="../printerSettings/printerSettings297.bin"/><Relationship Id="rId25" Type="http://schemas.openxmlformats.org/officeDocument/2006/relationships/printerSettings" Target="../printerSettings/printerSettings305.bin"/><Relationship Id="rId2" Type="http://schemas.openxmlformats.org/officeDocument/2006/relationships/printerSettings" Target="../printerSettings/printerSettings282.bin"/><Relationship Id="rId16" Type="http://schemas.openxmlformats.org/officeDocument/2006/relationships/printerSettings" Target="../printerSettings/printerSettings296.bin"/><Relationship Id="rId20" Type="http://schemas.openxmlformats.org/officeDocument/2006/relationships/printerSettings" Target="../printerSettings/printerSettings300.bin"/><Relationship Id="rId29" Type="http://schemas.openxmlformats.org/officeDocument/2006/relationships/printerSettings" Target="../printerSettings/printerSettings309.bin"/><Relationship Id="rId1" Type="http://schemas.openxmlformats.org/officeDocument/2006/relationships/printerSettings" Target="../printerSettings/printerSettings281.bin"/><Relationship Id="rId6" Type="http://schemas.openxmlformats.org/officeDocument/2006/relationships/printerSettings" Target="../printerSettings/printerSettings286.bin"/><Relationship Id="rId11" Type="http://schemas.openxmlformats.org/officeDocument/2006/relationships/printerSettings" Target="../printerSettings/printerSettings291.bin"/><Relationship Id="rId24" Type="http://schemas.openxmlformats.org/officeDocument/2006/relationships/printerSettings" Target="../printerSettings/printerSettings304.bin"/><Relationship Id="rId5" Type="http://schemas.openxmlformats.org/officeDocument/2006/relationships/printerSettings" Target="../printerSettings/printerSettings285.bin"/><Relationship Id="rId15" Type="http://schemas.openxmlformats.org/officeDocument/2006/relationships/printerSettings" Target="../printerSettings/printerSettings295.bin"/><Relationship Id="rId23" Type="http://schemas.openxmlformats.org/officeDocument/2006/relationships/printerSettings" Target="../printerSettings/printerSettings303.bin"/><Relationship Id="rId28" Type="http://schemas.openxmlformats.org/officeDocument/2006/relationships/printerSettings" Target="../printerSettings/printerSettings308.bin"/><Relationship Id="rId10" Type="http://schemas.openxmlformats.org/officeDocument/2006/relationships/printerSettings" Target="../printerSettings/printerSettings290.bin"/><Relationship Id="rId19" Type="http://schemas.openxmlformats.org/officeDocument/2006/relationships/printerSettings" Target="../printerSettings/printerSettings299.bin"/><Relationship Id="rId31" Type="http://schemas.openxmlformats.org/officeDocument/2006/relationships/drawing" Target="../drawings/drawing11.xml"/><Relationship Id="rId4" Type="http://schemas.openxmlformats.org/officeDocument/2006/relationships/printerSettings" Target="../printerSettings/printerSettings284.bin"/><Relationship Id="rId9" Type="http://schemas.openxmlformats.org/officeDocument/2006/relationships/printerSettings" Target="../printerSettings/printerSettings289.bin"/><Relationship Id="rId14" Type="http://schemas.openxmlformats.org/officeDocument/2006/relationships/printerSettings" Target="../printerSettings/printerSettings294.bin"/><Relationship Id="rId22" Type="http://schemas.openxmlformats.org/officeDocument/2006/relationships/printerSettings" Target="../printerSettings/printerSettings302.bin"/><Relationship Id="rId27" Type="http://schemas.openxmlformats.org/officeDocument/2006/relationships/printerSettings" Target="../printerSettings/printerSettings307.bin"/><Relationship Id="rId30" Type="http://schemas.openxmlformats.org/officeDocument/2006/relationships/printerSettings" Target="../printerSettings/printerSettings3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8.bin"/><Relationship Id="rId13" Type="http://schemas.openxmlformats.org/officeDocument/2006/relationships/printerSettings" Target="../printerSettings/printerSettings323.bin"/><Relationship Id="rId18" Type="http://schemas.openxmlformats.org/officeDocument/2006/relationships/printerSettings" Target="../printerSettings/printerSettings328.bin"/><Relationship Id="rId26" Type="http://schemas.openxmlformats.org/officeDocument/2006/relationships/printerSettings" Target="../printerSettings/printerSettings336.bin"/><Relationship Id="rId3" Type="http://schemas.openxmlformats.org/officeDocument/2006/relationships/printerSettings" Target="../printerSettings/printerSettings313.bin"/><Relationship Id="rId21" Type="http://schemas.openxmlformats.org/officeDocument/2006/relationships/printerSettings" Target="../printerSettings/printerSettings331.bin"/><Relationship Id="rId7" Type="http://schemas.openxmlformats.org/officeDocument/2006/relationships/printerSettings" Target="../printerSettings/printerSettings317.bin"/><Relationship Id="rId12" Type="http://schemas.openxmlformats.org/officeDocument/2006/relationships/printerSettings" Target="../printerSettings/printerSettings322.bin"/><Relationship Id="rId17" Type="http://schemas.openxmlformats.org/officeDocument/2006/relationships/printerSettings" Target="../printerSettings/printerSettings327.bin"/><Relationship Id="rId25" Type="http://schemas.openxmlformats.org/officeDocument/2006/relationships/printerSettings" Target="../printerSettings/printerSettings335.bin"/><Relationship Id="rId2" Type="http://schemas.openxmlformats.org/officeDocument/2006/relationships/printerSettings" Target="../printerSettings/printerSettings312.bin"/><Relationship Id="rId16" Type="http://schemas.openxmlformats.org/officeDocument/2006/relationships/printerSettings" Target="../printerSettings/printerSettings326.bin"/><Relationship Id="rId20" Type="http://schemas.openxmlformats.org/officeDocument/2006/relationships/printerSettings" Target="../printerSettings/printerSettings330.bin"/><Relationship Id="rId29" Type="http://schemas.openxmlformats.org/officeDocument/2006/relationships/printerSettings" Target="../printerSettings/printerSettings339.bin"/><Relationship Id="rId1" Type="http://schemas.openxmlformats.org/officeDocument/2006/relationships/printerSettings" Target="../printerSettings/printerSettings311.bin"/><Relationship Id="rId6" Type="http://schemas.openxmlformats.org/officeDocument/2006/relationships/printerSettings" Target="../printerSettings/printerSettings316.bin"/><Relationship Id="rId11" Type="http://schemas.openxmlformats.org/officeDocument/2006/relationships/printerSettings" Target="../printerSettings/printerSettings321.bin"/><Relationship Id="rId24" Type="http://schemas.openxmlformats.org/officeDocument/2006/relationships/printerSettings" Target="../printerSettings/printerSettings334.bin"/><Relationship Id="rId5" Type="http://schemas.openxmlformats.org/officeDocument/2006/relationships/printerSettings" Target="../printerSettings/printerSettings315.bin"/><Relationship Id="rId15" Type="http://schemas.openxmlformats.org/officeDocument/2006/relationships/printerSettings" Target="../printerSettings/printerSettings325.bin"/><Relationship Id="rId23" Type="http://schemas.openxmlformats.org/officeDocument/2006/relationships/printerSettings" Target="../printerSettings/printerSettings333.bin"/><Relationship Id="rId28" Type="http://schemas.openxmlformats.org/officeDocument/2006/relationships/printerSettings" Target="../printerSettings/printerSettings338.bin"/><Relationship Id="rId10" Type="http://schemas.openxmlformats.org/officeDocument/2006/relationships/printerSettings" Target="../printerSettings/printerSettings320.bin"/><Relationship Id="rId19" Type="http://schemas.openxmlformats.org/officeDocument/2006/relationships/printerSettings" Target="../printerSettings/printerSettings329.bin"/><Relationship Id="rId31" Type="http://schemas.openxmlformats.org/officeDocument/2006/relationships/drawing" Target="../drawings/drawing12.xml"/><Relationship Id="rId4" Type="http://schemas.openxmlformats.org/officeDocument/2006/relationships/printerSettings" Target="../printerSettings/printerSettings314.bin"/><Relationship Id="rId9" Type="http://schemas.openxmlformats.org/officeDocument/2006/relationships/printerSettings" Target="../printerSettings/printerSettings319.bin"/><Relationship Id="rId14" Type="http://schemas.openxmlformats.org/officeDocument/2006/relationships/printerSettings" Target="../printerSettings/printerSettings324.bin"/><Relationship Id="rId22" Type="http://schemas.openxmlformats.org/officeDocument/2006/relationships/printerSettings" Target="../printerSettings/printerSettings332.bin"/><Relationship Id="rId27" Type="http://schemas.openxmlformats.org/officeDocument/2006/relationships/printerSettings" Target="../printerSettings/printerSettings337.bin"/><Relationship Id="rId30" Type="http://schemas.openxmlformats.org/officeDocument/2006/relationships/printerSettings" Target="../printerSettings/printerSettings34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8.bin"/><Relationship Id="rId13" Type="http://schemas.openxmlformats.org/officeDocument/2006/relationships/printerSettings" Target="../printerSettings/printerSettings353.bin"/><Relationship Id="rId18" Type="http://schemas.openxmlformats.org/officeDocument/2006/relationships/printerSettings" Target="../printerSettings/printerSettings358.bin"/><Relationship Id="rId26" Type="http://schemas.openxmlformats.org/officeDocument/2006/relationships/printerSettings" Target="../printerSettings/printerSettings366.bin"/><Relationship Id="rId3" Type="http://schemas.openxmlformats.org/officeDocument/2006/relationships/printerSettings" Target="../printerSettings/printerSettings343.bin"/><Relationship Id="rId21" Type="http://schemas.openxmlformats.org/officeDocument/2006/relationships/printerSettings" Target="../printerSettings/printerSettings361.bin"/><Relationship Id="rId7" Type="http://schemas.openxmlformats.org/officeDocument/2006/relationships/printerSettings" Target="../printerSettings/printerSettings347.bin"/><Relationship Id="rId12" Type="http://schemas.openxmlformats.org/officeDocument/2006/relationships/printerSettings" Target="../printerSettings/printerSettings352.bin"/><Relationship Id="rId17" Type="http://schemas.openxmlformats.org/officeDocument/2006/relationships/printerSettings" Target="../printerSettings/printerSettings357.bin"/><Relationship Id="rId25" Type="http://schemas.openxmlformats.org/officeDocument/2006/relationships/printerSettings" Target="../printerSettings/printerSettings365.bin"/><Relationship Id="rId2" Type="http://schemas.openxmlformats.org/officeDocument/2006/relationships/printerSettings" Target="../printerSettings/printerSettings342.bin"/><Relationship Id="rId16" Type="http://schemas.openxmlformats.org/officeDocument/2006/relationships/printerSettings" Target="../printerSettings/printerSettings356.bin"/><Relationship Id="rId20" Type="http://schemas.openxmlformats.org/officeDocument/2006/relationships/printerSettings" Target="../printerSettings/printerSettings360.bin"/><Relationship Id="rId29" Type="http://schemas.openxmlformats.org/officeDocument/2006/relationships/printerSettings" Target="../printerSettings/printerSettings369.bin"/><Relationship Id="rId1" Type="http://schemas.openxmlformats.org/officeDocument/2006/relationships/printerSettings" Target="../printerSettings/printerSettings341.bin"/><Relationship Id="rId6" Type="http://schemas.openxmlformats.org/officeDocument/2006/relationships/printerSettings" Target="../printerSettings/printerSettings346.bin"/><Relationship Id="rId11" Type="http://schemas.openxmlformats.org/officeDocument/2006/relationships/printerSettings" Target="../printerSettings/printerSettings351.bin"/><Relationship Id="rId24" Type="http://schemas.openxmlformats.org/officeDocument/2006/relationships/printerSettings" Target="../printerSettings/printerSettings364.bin"/><Relationship Id="rId5" Type="http://schemas.openxmlformats.org/officeDocument/2006/relationships/printerSettings" Target="../printerSettings/printerSettings345.bin"/><Relationship Id="rId15" Type="http://schemas.openxmlformats.org/officeDocument/2006/relationships/printerSettings" Target="../printerSettings/printerSettings355.bin"/><Relationship Id="rId23" Type="http://schemas.openxmlformats.org/officeDocument/2006/relationships/printerSettings" Target="../printerSettings/printerSettings363.bin"/><Relationship Id="rId28" Type="http://schemas.openxmlformats.org/officeDocument/2006/relationships/printerSettings" Target="../printerSettings/printerSettings368.bin"/><Relationship Id="rId10" Type="http://schemas.openxmlformats.org/officeDocument/2006/relationships/printerSettings" Target="../printerSettings/printerSettings350.bin"/><Relationship Id="rId19" Type="http://schemas.openxmlformats.org/officeDocument/2006/relationships/printerSettings" Target="../printerSettings/printerSettings359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344.bin"/><Relationship Id="rId9" Type="http://schemas.openxmlformats.org/officeDocument/2006/relationships/printerSettings" Target="../printerSettings/printerSettings349.bin"/><Relationship Id="rId14" Type="http://schemas.openxmlformats.org/officeDocument/2006/relationships/printerSettings" Target="../printerSettings/printerSettings354.bin"/><Relationship Id="rId22" Type="http://schemas.openxmlformats.org/officeDocument/2006/relationships/printerSettings" Target="../printerSettings/printerSettings362.bin"/><Relationship Id="rId27" Type="http://schemas.openxmlformats.org/officeDocument/2006/relationships/printerSettings" Target="../printerSettings/printerSettings367.bin"/><Relationship Id="rId30" Type="http://schemas.openxmlformats.org/officeDocument/2006/relationships/printerSettings" Target="../printerSettings/printerSettings37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7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18" Type="http://schemas.openxmlformats.org/officeDocument/2006/relationships/printerSettings" Target="../printerSettings/printerSettings48.bin"/><Relationship Id="rId26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33.bin"/><Relationship Id="rId21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17" Type="http://schemas.openxmlformats.org/officeDocument/2006/relationships/printerSettings" Target="../printerSettings/printerSettings47.bin"/><Relationship Id="rId25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32.bin"/><Relationship Id="rId16" Type="http://schemas.openxmlformats.org/officeDocument/2006/relationships/printerSettings" Target="../printerSettings/printerSettings46.bin"/><Relationship Id="rId20" Type="http://schemas.openxmlformats.org/officeDocument/2006/relationships/printerSettings" Target="../printerSettings/printerSettings50.bin"/><Relationship Id="rId29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24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23" Type="http://schemas.openxmlformats.org/officeDocument/2006/relationships/printerSettings" Target="../printerSettings/printerSettings53.bin"/><Relationship Id="rId28" Type="http://schemas.openxmlformats.org/officeDocument/2006/relationships/printerSettings" Target="../printerSettings/printerSettings58.bin"/><Relationship Id="rId10" Type="http://schemas.openxmlformats.org/officeDocument/2006/relationships/printerSettings" Target="../printerSettings/printerSettings40.bin"/><Relationship Id="rId19" Type="http://schemas.openxmlformats.org/officeDocument/2006/relationships/printerSettings" Target="../printerSettings/printerSettings49.bin"/><Relationship Id="rId31" Type="http://schemas.openxmlformats.org/officeDocument/2006/relationships/drawing" Target="../drawings/drawing2.xml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Relationship Id="rId22" Type="http://schemas.openxmlformats.org/officeDocument/2006/relationships/printerSettings" Target="../printerSettings/printerSettings52.bin"/><Relationship Id="rId27" Type="http://schemas.openxmlformats.org/officeDocument/2006/relationships/printerSettings" Target="../printerSettings/printerSettings57.bin"/><Relationship Id="rId30" Type="http://schemas.openxmlformats.org/officeDocument/2006/relationships/printerSettings" Target="../printerSettings/printerSettings6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18" Type="http://schemas.openxmlformats.org/officeDocument/2006/relationships/printerSettings" Target="../printerSettings/printerSettings78.bin"/><Relationship Id="rId26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63.bin"/><Relationship Id="rId21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17" Type="http://schemas.openxmlformats.org/officeDocument/2006/relationships/printerSettings" Target="../printerSettings/printerSettings77.bin"/><Relationship Id="rId25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62.bin"/><Relationship Id="rId16" Type="http://schemas.openxmlformats.org/officeDocument/2006/relationships/printerSettings" Target="../printerSettings/printerSettings76.bin"/><Relationship Id="rId20" Type="http://schemas.openxmlformats.org/officeDocument/2006/relationships/printerSettings" Target="../printerSettings/printerSettings80.bin"/><Relationship Id="rId29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24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23" Type="http://schemas.openxmlformats.org/officeDocument/2006/relationships/printerSettings" Target="../printerSettings/printerSettings83.bin"/><Relationship Id="rId28" Type="http://schemas.openxmlformats.org/officeDocument/2006/relationships/printerSettings" Target="../printerSettings/printerSettings88.bin"/><Relationship Id="rId10" Type="http://schemas.openxmlformats.org/officeDocument/2006/relationships/printerSettings" Target="../printerSettings/printerSettings70.bin"/><Relationship Id="rId19" Type="http://schemas.openxmlformats.org/officeDocument/2006/relationships/printerSettings" Target="../printerSettings/printerSettings79.bin"/><Relationship Id="rId31" Type="http://schemas.openxmlformats.org/officeDocument/2006/relationships/drawing" Target="../drawings/drawing3.xml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Relationship Id="rId22" Type="http://schemas.openxmlformats.org/officeDocument/2006/relationships/printerSettings" Target="../printerSettings/printerSettings82.bin"/><Relationship Id="rId27" Type="http://schemas.openxmlformats.org/officeDocument/2006/relationships/printerSettings" Target="../printerSettings/printerSettings87.bin"/><Relationship Id="rId30" Type="http://schemas.openxmlformats.org/officeDocument/2006/relationships/printerSettings" Target="../printerSettings/printerSettings9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18" Type="http://schemas.openxmlformats.org/officeDocument/2006/relationships/printerSettings" Target="../printerSettings/printerSettings121.bin"/><Relationship Id="rId26" Type="http://schemas.openxmlformats.org/officeDocument/2006/relationships/printerSettings" Target="../printerSettings/printerSettings129.bin"/><Relationship Id="rId3" Type="http://schemas.openxmlformats.org/officeDocument/2006/relationships/printerSettings" Target="../printerSettings/printerSettings106.bin"/><Relationship Id="rId21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17" Type="http://schemas.openxmlformats.org/officeDocument/2006/relationships/printerSettings" Target="../printerSettings/printerSettings120.bin"/><Relationship Id="rId25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05.bin"/><Relationship Id="rId16" Type="http://schemas.openxmlformats.org/officeDocument/2006/relationships/printerSettings" Target="../printerSettings/printerSettings119.bin"/><Relationship Id="rId20" Type="http://schemas.openxmlformats.org/officeDocument/2006/relationships/printerSettings" Target="../printerSettings/printerSettings123.bin"/><Relationship Id="rId29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24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23" Type="http://schemas.openxmlformats.org/officeDocument/2006/relationships/printerSettings" Target="../printerSettings/printerSettings126.bin"/><Relationship Id="rId28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13.bin"/><Relationship Id="rId19" Type="http://schemas.openxmlformats.org/officeDocument/2006/relationships/printerSettings" Target="../printerSettings/printerSettings122.bin"/><Relationship Id="rId31" Type="http://schemas.openxmlformats.org/officeDocument/2006/relationships/drawing" Target="../drawings/drawing5.xml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Relationship Id="rId22" Type="http://schemas.openxmlformats.org/officeDocument/2006/relationships/printerSettings" Target="../printerSettings/printerSettings125.bin"/><Relationship Id="rId27" Type="http://schemas.openxmlformats.org/officeDocument/2006/relationships/printerSettings" Target="../printerSettings/printerSettings130.bin"/><Relationship Id="rId30" Type="http://schemas.openxmlformats.org/officeDocument/2006/relationships/printerSettings" Target="../printerSettings/printerSettings13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13" Type="http://schemas.openxmlformats.org/officeDocument/2006/relationships/printerSettings" Target="../printerSettings/printerSettings146.bin"/><Relationship Id="rId18" Type="http://schemas.openxmlformats.org/officeDocument/2006/relationships/printerSettings" Target="../printerSettings/printerSettings151.bin"/><Relationship Id="rId26" Type="http://schemas.openxmlformats.org/officeDocument/2006/relationships/printerSettings" Target="../printerSettings/printerSettings159.bin"/><Relationship Id="rId3" Type="http://schemas.openxmlformats.org/officeDocument/2006/relationships/printerSettings" Target="../printerSettings/printerSettings136.bin"/><Relationship Id="rId21" Type="http://schemas.openxmlformats.org/officeDocument/2006/relationships/printerSettings" Target="../printerSettings/printerSettings154.bin"/><Relationship Id="rId7" Type="http://schemas.openxmlformats.org/officeDocument/2006/relationships/printerSettings" Target="../printerSettings/printerSettings140.bin"/><Relationship Id="rId12" Type="http://schemas.openxmlformats.org/officeDocument/2006/relationships/printerSettings" Target="../printerSettings/printerSettings145.bin"/><Relationship Id="rId17" Type="http://schemas.openxmlformats.org/officeDocument/2006/relationships/printerSettings" Target="../printerSettings/printerSettings150.bin"/><Relationship Id="rId25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35.bin"/><Relationship Id="rId16" Type="http://schemas.openxmlformats.org/officeDocument/2006/relationships/printerSettings" Target="../printerSettings/printerSettings149.bin"/><Relationship Id="rId20" Type="http://schemas.openxmlformats.org/officeDocument/2006/relationships/printerSettings" Target="../printerSettings/printerSettings153.bin"/><Relationship Id="rId29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4.bin"/><Relationship Id="rId24" Type="http://schemas.openxmlformats.org/officeDocument/2006/relationships/printerSettings" Target="../printerSettings/printerSettings157.bin"/><Relationship Id="rId5" Type="http://schemas.openxmlformats.org/officeDocument/2006/relationships/printerSettings" Target="../printerSettings/printerSettings138.bin"/><Relationship Id="rId15" Type="http://schemas.openxmlformats.org/officeDocument/2006/relationships/printerSettings" Target="../printerSettings/printerSettings148.bin"/><Relationship Id="rId23" Type="http://schemas.openxmlformats.org/officeDocument/2006/relationships/printerSettings" Target="../printerSettings/printerSettings156.bin"/><Relationship Id="rId28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43.bin"/><Relationship Id="rId19" Type="http://schemas.openxmlformats.org/officeDocument/2006/relationships/printerSettings" Target="../printerSettings/printerSettings152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Relationship Id="rId14" Type="http://schemas.openxmlformats.org/officeDocument/2006/relationships/printerSettings" Target="../printerSettings/printerSettings147.bin"/><Relationship Id="rId22" Type="http://schemas.openxmlformats.org/officeDocument/2006/relationships/printerSettings" Target="../printerSettings/printerSettings155.bin"/><Relationship Id="rId27" Type="http://schemas.openxmlformats.org/officeDocument/2006/relationships/printerSettings" Target="../printerSettings/printerSettings160.bin"/><Relationship Id="rId30" Type="http://schemas.openxmlformats.org/officeDocument/2006/relationships/printerSettings" Target="../printerSettings/printerSettings16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1.bin"/><Relationship Id="rId13" Type="http://schemas.openxmlformats.org/officeDocument/2006/relationships/printerSettings" Target="../printerSettings/printerSettings176.bin"/><Relationship Id="rId18" Type="http://schemas.openxmlformats.org/officeDocument/2006/relationships/printerSettings" Target="../printerSettings/printerSettings181.bin"/><Relationship Id="rId26" Type="http://schemas.openxmlformats.org/officeDocument/2006/relationships/printerSettings" Target="../printerSettings/printerSettings189.bin"/><Relationship Id="rId3" Type="http://schemas.openxmlformats.org/officeDocument/2006/relationships/printerSettings" Target="../printerSettings/printerSettings166.bin"/><Relationship Id="rId21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70.bin"/><Relationship Id="rId12" Type="http://schemas.openxmlformats.org/officeDocument/2006/relationships/printerSettings" Target="../printerSettings/printerSettings175.bin"/><Relationship Id="rId17" Type="http://schemas.openxmlformats.org/officeDocument/2006/relationships/printerSettings" Target="../printerSettings/printerSettings180.bin"/><Relationship Id="rId25" Type="http://schemas.openxmlformats.org/officeDocument/2006/relationships/printerSettings" Target="../printerSettings/printerSettings188.bin"/><Relationship Id="rId2" Type="http://schemas.openxmlformats.org/officeDocument/2006/relationships/printerSettings" Target="../printerSettings/printerSettings165.bin"/><Relationship Id="rId16" Type="http://schemas.openxmlformats.org/officeDocument/2006/relationships/printerSettings" Target="../printerSettings/printerSettings179.bin"/><Relationship Id="rId20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64.bin"/><Relationship Id="rId6" Type="http://schemas.openxmlformats.org/officeDocument/2006/relationships/printerSettings" Target="../printerSettings/printerSettings169.bin"/><Relationship Id="rId11" Type="http://schemas.openxmlformats.org/officeDocument/2006/relationships/printerSettings" Target="../printerSettings/printerSettings174.bin"/><Relationship Id="rId24" Type="http://schemas.openxmlformats.org/officeDocument/2006/relationships/printerSettings" Target="../printerSettings/printerSettings187.bin"/><Relationship Id="rId5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8.bin"/><Relationship Id="rId23" Type="http://schemas.openxmlformats.org/officeDocument/2006/relationships/printerSettings" Target="../printerSettings/printerSettings186.bin"/><Relationship Id="rId28" Type="http://schemas.openxmlformats.org/officeDocument/2006/relationships/drawing" Target="../drawings/drawing7.xml"/><Relationship Id="rId10" Type="http://schemas.openxmlformats.org/officeDocument/2006/relationships/printerSettings" Target="../printerSettings/printerSettings173.bin"/><Relationship Id="rId19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67.bin"/><Relationship Id="rId9" Type="http://schemas.openxmlformats.org/officeDocument/2006/relationships/printerSettings" Target="../printerSettings/printerSettings172.bin"/><Relationship Id="rId14" Type="http://schemas.openxmlformats.org/officeDocument/2006/relationships/printerSettings" Target="../printerSettings/printerSettings177.bin"/><Relationship Id="rId22" Type="http://schemas.openxmlformats.org/officeDocument/2006/relationships/printerSettings" Target="../printerSettings/printerSettings185.bin"/><Relationship Id="rId27" Type="http://schemas.openxmlformats.org/officeDocument/2006/relationships/printerSettings" Target="../printerSettings/printerSettings19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13" Type="http://schemas.openxmlformats.org/officeDocument/2006/relationships/printerSettings" Target="../printerSettings/printerSettings203.bin"/><Relationship Id="rId18" Type="http://schemas.openxmlformats.org/officeDocument/2006/relationships/printerSettings" Target="../printerSettings/printerSettings208.bin"/><Relationship Id="rId26" Type="http://schemas.openxmlformats.org/officeDocument/2006/relationships/printerSettings" Target="../printerSettings/printerSettings216.bin"/><Relationship Id="rId3" Type="http://schemas.openxmlformats.org/officeDocument/2006/relationships/printerSettings" Target="../printerSettings/printerSettings193.bin"/><Relationship Id="rId21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197.bin"/><Relationship Id="rId12" Type="http://schemas.openxmlformats.org/officeDocument/2006/relationships/printerSettings" Target="../printerSettings/printerSettings202.bin"/><Relationship Id="rId17" Type="http://schemas.openxmlformats.org/officeDocument/2006/relationships/printerSettings" Target="../printerSettings/printerSettings207.bin"/><Relationship Id="rId25" Type="http://schemas.openxmlformats.org/officeDocument/2006/relationships/printerSettings" Target="../printerSettings/printerSettings215.bin"/><Relationship Id="rId2" Type="http://schemas.openxmlformats.org/officeDocument/2006/relationships/printerSettings" Target="../printerSettings/printerSettings192.bin"/><Relationship Id="rId16" Type="http://schemas.openxmlformats.org/officeDocument/2006/relationships/printerSettings" Target="../printerSettings/printerSettings206.bin"/><Relationship Id="rId20" Type="http://schemas.openxmlformats.org/officeDocument/2006/relationships/printerSettings" Target="../printerSettings/printerSettings210.bin"/><Relationship Id="rId29" Type="http://schemas.openxmlformats.org/officeDocument/2006/relationships/printerSettings" Target="../printerSettings/printerSettings219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11" Type="http://schemas.openxmlformats.org/officeDocument/2006/relationships/printerSettings" Target="../printerSettings/printerSettings201.bin"/><Relationship Id="rId24" Type="http://schemas.openxmlformats.org/officeDocument/2006/relationships/printerSettings" Target="../printerSettings/printerSettings214.bin"/><Relationship Id="rId5" Type="http://schemas.openxmlformats.org/officeDocument/2006/relationships/printerSettings" Target="../printerSettings/printerSettings195.bin"/><Relationship Id="rId15" Type="http://schemas.openxmlformats.org/officeDocument/2006/relationships/printerSettings" Target="../printerSettings/printerSettings205.bin"/><Relationship Id="rId23" Type="http://schemas.openxmlformats.org/officeDocument/2006/relationships/printerSettings" Target="../printerSettings/printerSettings213.bin"/><Relationship Id="rId28" Type="http://schemas.openxmlformats.org/officeDocument/2006/relationships/printerSettings" Target="../printerSettings/printerSettings218.bin"/><Relationship Id="rId10" Type="http://schemas.openxmlformats.org/officeDocument/2006/relationships/printerSettings" Target="../printerSettings/printerSettings200.bin"/><Relationship Id="rId19" Type="http://schemas.openxmlformats.org/officeDocument/2006/relationships/printerSettings" Target="../printerSettings/printerSettings209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Relationship Id="rId14" Type="http://schemas.openxmlformats.org/officeDocument/2006/relationships/printerSettings" Target="../printerSettings/printerSettings204.bin"/><Relationship Id="rId22" Type="http://schemas.openxmlformats.org/officeDocument/2006/relationships/printerSettings" Target="../printerSettings/printerSettings212.bin"/><Relationship Id="rId27" Type="http://schemas.openxmlformats.org/officeDocument/2006/relationships/printerSettings" Target="../printerSettings/printerSettings217.bin"/><Relationship Id="rId30" Type="http://schemas.openxmlformats.org/officeDocument/2006/relationships/printerSettings" Target="../printerSettings/printerSettings22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13" Type="http://schemas.openxmlformats.org/officeDocument/2006/relationships/printerSettings" Target="../printerSettings/printerSettings233.bin"/><Relationship Id="rId18" Type="http://schemas.openxmlformats.org/officeDocument/2006/relationships/printerSettings" Target="../printerSettings/printerSettings238.bin"/><Relationship Id="rId26" Type="http://schemas.openxmlformats.org/officeDocument/2006/relationships/printerSettings" Target="../printerSettings/printerSettings246.bin"/><Relationship Id="rId3" Type="http://schemas.openxmlformats.org/officeDocument/2006/relationships/printerSettings" Target="../printerSettings/printerSettings223.bin"/><Relationship Id="rId21" Type="http://schemas.openxmlformats.org/officeDocument/2006/relationships/printerSettings" Target="../printerSettings/printerSettings241.bin"/><Relationship Id="rId7" Type="http://schemas.openxmlformats.org/officeDocument/2006/relationships/printerSettings" Target="../printerSettings/printerSettings227.bin"/><Relationship Id="rId12" Type="http://schemas.openxmlformats.org/officeDocument/2006/relationships/printerSettings" Target="../printerSettings/printerSettings232.bin"/><Relationship Id="rId17" Type="http://schemas.openxmlformats.org/officeDocument/2006/relationships/printerSettings" Target="../printerSettings/printerSettings237.bin"/><Relationship Id="rId25" Type="http://schemas.openxmlformats.org/officeDocument/2006/relationships/printerSettings" Target="../printerSettings/printerSettings245.bin"/><Relationship Id="rId2" Type="http://schemas.openxmlformats.org/officeDocument/2006/relationships/printerSettings" Target="../printerSettings/printerSettings222.bin"/><Relationship Id="rId16" Type="http://schemas.openxmlformats.org/officeDocument/2006/relationships/printerSettings" Target="../printerSettings/printerSettings236.bin"/><Relationship Id="rId20" Type="http://schemas.openxmlformats.org/officeDocument/2006/relationships/printerSettings" Target="../printerSettings/printerSettings240.bin"/><Relationship Id="rId29" Type="http://schemas.openxmlformats.org/officeDocument/2006/relationships/printerSettings" Target="../printerSettings/printerSettings249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24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25.bin"/><Relationship Id="rId15" Type="http://schemas.openxmlformats.org/officeDocument/2006/relationships/printerSettings" Target="../printerSettings/printerSettings235.bin"/><Relationship Id="rId23" Type="http://schemas.openxmlformats.org/officeDocument/2006/relationships/printerSettings" Target="../printerSettings/printerSettings243.bin"/><Relationship Id="rId28" Type="http://schemas.openxmlformats.org/officeDocument/2006/relationships/printerSettings" Target="../printerSettings/printerSettings248.bin"/><Relationship Id="rId10" Type="http://schemas.openxmlformats.org/officeDocument/2006/relationships/printerSettings" Target="../printerSettings/printerSettings230.bin"/><Relationship Id="rId19" Type="http://schemas.openxmlformats.org/officeDocument/2006/relationships/printerSettings" Target="../printerSettings/printerSettings239.bin"/><Relationship Id="rId31" Type="http://schemas.openxmlformats.org/officeDocument/2006/relationships/drawing" Target="../drawings/drawing9.xml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Relationship Id="rId14" Type="http://schemas.openxmlformats.org/officeDocument/2006/relationships/printerSettings" Target="../printerSettings/printerSettings234.bin"/><Relationship Id="rId22" Type="http://schemas.openxmlformats.org/officeDocument/2006/relationships/printerSettings" Target="../printerSettings/printerSettings242.bin"/><Relationship Id="rId27" Type="http://schemas.openxmlformats.org/officeDocument/2006/relationships/printerSettings" Target="../printerSettings/printerSettings247.bin"/><Relationship Id="rId30" Type="http://schemas.openxmlformats.org/officeDocument/2006/relationships/printerSettings" Target="../printerSettings/printerSettings2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opLeftCell="A7" zoomScaleNormal="100" zoomScalePageLayoutView="60" workbookViewId="0">
      <selection activeCell="G5" sqref="G5"/>
    </sheetView>
  </sheetViews>
  <sheetFormatPr defaultColWidth="8.88671875" defaultRowHeight="12.75"/>
  <cols>
    <col min="1" max="1" width="13.6640625" style="35" bestFit="1" customWidth="1"/>
    <col min="2" max="2" width="12.109375" style="36" customWidth="1"/>
    <col min="3" max="5" width="9" style="36"/>
    <col min="6" max="6" width="20.109375" style="36" customWidth="1"/>
    <col min="7" max="7" width="11.88671875" style="36" customWidth="1"/>
    <col min="8" max="8" width="14.44140625" style="35" bestFit="1" customWidth="1"/>
    <col min="9" max="9" width="16" style="36" bestFit="1" customWidth="1"/>
    <col min="10" max="10" width="9" style="36"/>
    <col min="11" max="11" width="24.109375" style="36" customWidth="1"/>
    <col min="12" max="12" width="9" style="36" customWidth="1"/>
    <col min="13" max="16384" width="8.88671875" style="36"/>
  </cols>
  <sheetData>
    <row r="1" spans="1:13" ht="13.5" thickBot="1"/>
    <row r="2" spans="1:13" s="32" customFormat="1" ht="37.5" customHeight="1" thickTop="1">
      <c r="A2" s="100"/>
      <c r="B2" s="101"/>
      <c r="C2" s="102"/>
      <c r="D2" s="101"/>
      <c r="E2" s="101"/>
      <c r="F2" s="103"/>
      <c r="G2" s="103"/>
      <c r="H2" s="103"/>
      <c r="I2" s="103"/>
      <c r="J2" s="103"/>
      <c r="K2" s="104"/>
      <c r="L2" s="103"/>
      <c r="M2" s="105"/>
    </row>
    <row r="3" spans="1:13" s="32" customFormat="1" ht="48.75" customHeight="1">
      <c r="A3" s="605" t="s">
        <v>86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7"/>
    </row>
    <row r="4" spans="1:13" s="33" customFormat="1" ht="38.25" customHeight="1" thickBot="1">
      <c r="A4" s="608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10"/>
    </row>
    <row r="5" spans="1:13" s="33" customFormat="1" ht="27" thickTop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33" customFormat="1" ht="53.25" customHeight="1">
      <c r="A6" s="611" t="s">
        <v>37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</row>
    <row r="7" spans="1:13" s="33" customFormat="1" ht="26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3" customFormat="1" ht="26.25">
      <c r="A8" s="34"/>
      <c r="B8" s="34"/>
      <c r="C8" s="34"/>
      <c r="D8" s="34"/>
      <c r="E8" s="34"/>
      <c r="F8" s="34"/>
      <c r="J8" s="75" t="s">
        <v>33</v>
      </c>
      <c r="K8" s="167">
        <f ca="1">TODAY()</f>
        <v>44700</v>
      </c>
      <c r="L8" s="34"/>
      <c r="M8" s="34"/>
    </row>
    <row r="9" spans="1:13" s="77" customFormat="1" ht="36" customHeight="1">
      <c r="A9" s="76"/>
      <c r="B9" s="163" t="s">
        <v>23</v>
      </c>
      <c r="H9" s="76"/>
    </row>
    <row r="10" spans="1:13" s="80" customFormat="1" ht="29.25" customHeight="1">
      <c r="A10" s="170" t="s">
        <v>52</v>
      </c>
      <c r="B10" s="172" t="s">
        <v>176</v>
      </c>
      <c r="C10" s="173"/>
      <c r="D10" s="173"/>
      <c r="E10" s="173"/>
      <c r="F10" s="173"/>
      <c r="G10" s="173"/>
      <c r="H10" s="110"/>
      <c r="I10" s="110"/>
      <c r="J10" s="110"/>
      <c r="K10" s="110"/>
      <c r="L10" s="110"/>
      <c r="M10" s="110"/>
    </row>
    <row r="11" spans="1:13" s="80" customFormat="1" ht="29.25" customHeight="1">
      <c r="A11" s="171" t="s">
        <v>52</v>
      </c>
      <c r="B11" s="172" t="s">
        <v>153</v>
      </c>
      <c r="C11" s="174"/>
      <c r="D11" s="174"/>
      <c r="E11" s="174"/>
      <c r="F11" s="174"/>
      <c r="G11" s="174"/>
      <c r="H11" s="169"/>
      <c r="I11" s="169"/>
      <c r="J11" s="169"/>
      <c r="K11" s="169"/>
      <c r="L11" s="169"/>
      <c r="M11" s="169"/>
    </row>
    <row r="12" spans="1:13" s="80" customFormat="1" ht="29.25" customHeight="1">
      <c r="A12" s="171" t="s">
        <v>52</v>
      </c>
      <c r="B12" s="172" t="s">
        <v>85</v>
      </c>
      <c r="C12" s="174"/>
      <c r="D12" s="174"/>
      <c r="E12" s="174"/>
      <c r="F12" s="174"/>
      <c r="G12" s="174"/>
      <c r="H12" s="169"/>
      <c r="I12" s="169"/>
      <c r="J12" s="169"/>
      <c r="K12" s="169"/>
      <c r="L12" s="169"/>
      <c r="M12" s="169"/>
    </row>
    <row r="13" spans="1:13" s="80" customFormat="1" ht="29.25" customHeight="1">
      <c r="A13" s="170" t="s">
        <v>52</v>
      </c>
      <c r="B13" s="172" t="s">
        <v>177</v>
      </c>
      <c r="C13" s="174"/>
      <c r="D13" s="174"/>
      <c r="E13" s="174"/>
      <c r="F13" s="174"/>
      <c r="G13" s="174"/>
      <c r="H13" s="169"/>
      <c r="I13" s="169"/>
      <c r="J13" s="169"/>
      <c r="K13" s="169"/>
      <c r="L13" s="169"/>
      <c r="M13" s="169"/>
    </row>
    <row r="14" spans="1:13" s="80" customFormat="1" ht="29.25" customHeight="1">
      <c r="A14" s="171" t="s">
        <v>52</v>
      </c>
      <c r="B14" s="172" t="s">
        <v>56</v>
      </c>
      <c r="C14" s="174"/>
      <c r="D14" s="174"/>
      <c r="E14" s="174"/>
      <c r="F14" s="174"/>
      <c r="G14" s="174"/>
      <c r="H14" s="169"/>
      <c r="I14" s="169"/>
      <c r="J14" s="169"/>
      <c r="K14" s="169"/>
      <c r="L14" s="169"/>
      <c r="M14" s="169"/>
    </row>
    <row r="15" spans="1:13" s="80" customFormat="1" ht="29.25" customHeight="1">
      <c r="A15" s="171" t="s">
        <v>52</v>
      </c>
      <c r="B15" s="172" t="s">
        <v>58</v>
      </c>
      <c r="C15" s="175"/>
      <c r="D15" s="175"/>
      <c r="E15" s="175"/>
      <c r="F15" s="174"/>
      <c r="G15" s="174"/>
      <c r="H15" s="169"/>
      <c r="I15" s="169"/>
      <c r="J15" s="169"/>
      <c r="K15" s="169"/>
      <c r="L15" s="169"/>
      <c r="M15" s="169"/>
    </row>
    <row r="16" spans="1:13" s="40" customFormat="1" ht="21" customHeight="1">
      <c r="A16" s="37"/>
      <c r="B16" s="176"/>
      <c r="C16" s="177"/>
      <c r="D16" s="178"/>
      <c r="E16" s="177"/>
      <c r="F16" s="179"/>
      <c r="G16" s="180"/>
      <c r="H16" s="38"/>
      <c r="I16" s="38"/>
      <c r="J16" s="41"/>
      <c r="K16" s="42"/>
    </row>
    <row r="17" spans="1:13" s="76" customFormat="1" ht="36" customHeight="1">
      <c r="A17" s="181"/>
      <c r="B17" s="163" t="s">
        <v>34</v>
      </c>
      <c r="E17" s="84"/>
      <c r="F17" s="84"/>
      <c r="G17" s="83"/>
      <c r="H17" s="85"/>
      <c r="I17" s="85"/>
      <c r="J17" s="86"/>
      <c r="K17" s="87"/>
    </row>
    <row r="18" spans="1:13" s="162" customFormat="1" ht="29.25" customHeight="1">
      <c r="A18" s="182" t="s">
        <v>53</v>
      </c>
      <c r="B18" s="183" t="s">
        <v>84</v>
      </c>
      <c r="C18" s="164"/>
      <c r="D18" s="164"/>
      <c r="E18" s="161"/>
      <c r="F18" s="161"/>
      <c r="G18" s="161"/>
      <c r="H18" s="161"/>
      <c r="I18" s="161"/>
      <c r="J18" s="161"/>
      <c r="K18" s="161"/>
      <c r="L18" s="161"/>
      <c r="M18" s="161"/>
    </row>
    <row r="19" spans="1:13" s="162" customFormat="1" ht="29.25" customHeight="1">
      <c r="A19" s="182" t="s">
        <v>53</v>
      </c>
      <c r="B19" s="183" t="s">
        <v>83</v>
      </c>
      <c r="C19" s="164"/>
      <c r="D19" s="164"/>
      <c r="E19" s="161"/>
      <c r="F19" s="161"/>
      <c r="G19" s="161"/>
      <c r="H19" s="161"/>
      <c r="I19" s="161"/>
      <c r="J19" s="161"/>
      <c r="K19" s="161"/>
      <c r="L19" s="161"/>
      <c r="M19" s="161"/>
    </row>
    <row r="20" spans="1:13" s="162" customFormat="1" ht="29.25" customHeight="1">
      <c r="A20" s="182" t="s">
        <v>53</v>
      </c>
      <c r="B20" s="183" t="s">
        <v>149</v>
      </c>
      <c r="C20" s="164"/>
      <c r="D20" s="164"/>
      <c r="E20" s="161"/>
      <c r="F20" s="161"/>
      <c r="G20" s="161"/>
      <c r="H20" s="161"/>
      <c r="I20" s="161"/>
      <c r="J20" s="161"/>
      <c r="K20" s="161"/>
      <c r="L20" s="161"/>
      <c r="M20" s="161"/>
    </row>
    <row r="21" spans="1:13" s="162" customFormat="1" ht="29.25" customHeight="1">
      <c r="A21" s="182" t="s">
        <v>53</v>
      </c>
      <c r="B21" s="183" t="s">
        <v>150</v>
      </c>
      <c r="C21" s="164"/>
      <c r="D21" s="164"/>
      <c r="E21" s="161"/>
      <c r="F21" s="161"/>
      <c r="G21" s="161"/>
      <c r="H21" s="161"/>
      <c r="I21" s="161"/>
      <c r="J21" s="161"/>
      <c r="K21" s="161"/>
      <c r="L21" s="161"/>
      <c r="M21" s="161"/>
    </row>
    <row r="22" spans="1:13" s="162" customFormat="1" ht="29.25" customHeight="1">
      <c r="A22" s="182" t="s">
        <v>53</v>
      </c>
      <c r="B22" s="183" t="s">
        <v>151</v>
      </c>
      <c r="C22" s="164"/>
      <c r="D22" s="164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13" s="162" customFormat="1" ht="29.25" customHeight="1">
      <c r="A23" s="182" t="s">
        <v>53</v>
      </c>
      <c r="B23" s="183" t="s">
        <v>178</v>
      </c>
      <c r="C23" s="164"/>
      <c r="D23" s="164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s="162" customFormat="1" ht="29.25" customHeight="1">
      <c r="A24" s="182" t="s">
        <v>53</v>
      </c>
      <c r="B24" s="183" t="s">
        <v>152</v>
      </c>
      <c r="C24" s="164"/>
      <c r="D24" s="164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s="40" customFormat="1" ht="21" customHeight="1">
      <c r="A25" s="182" t="s">
        <v>53</v>
      </c>
      <c r="B25" s="183" t="s">
        <v>199</v>
      </c>
      <c r="C25" s="164"/>
      <c r="D25" s="41"/>
      <c r="E25" s="39"/>
      <c r="F25" s="39"/>
      <c r="H25" s="38"/>
      <c r="I25" s="38"/>
      <c r="J25" s="41"/>
      <c r="K25" s="42"/>
    </row>
    <row r="26" spans="1:13" s="40" customFormat="1" ht="21" customHeight="1">
      <c r="A26" s="165"/>
      <c r="B26" s="166"/>
      <c r="C26" s="42"/>
      <c r="D26" s="41"/>
      <c r="E26" s="42"/>
      <c r="F26" s="42"/>
      <c r="G26" s="37"/>
      <c r="H26" s="38"/>
      <c r="I26" s="38"/>
      <c r="J26" s="41"/>
      <c r="K26" s="42"/>
    </row>
    <row r="27" spans="1:13" s="81" customFormat="1" ht="59.25" customHeight="1" thickBot="1">
      <c r="B27" s="96"/>
      <c r="C27" s="96"/>
      <c r="D27" s="97"/>
      <c r="E27" s="98"/>
      <c r="F27" s="98"/>
      <c r="G27" s="99"/>
      <c r="H27" s="96"/>
      <c r="I27" s="96"/>
      <c r="J27" s="97"/>
      <c r="K27" s="98"/>
      <c r="L27" s="97"/>
    </row>
    <row r="28" spans="1:13" s="55" customFormat="1" ht="18.75" customHeight="1" thickTop="1">
      <c r="A28" s="88"/>
      <c r="B28" s="78"/>
      <c r="C28" s="82"/>
      <c r="D28" s="81"/>
      <c r="E28" s="79"/>
      <c r="F28" s="79"/>
      <c r="G28" s="56"/>
      <c r="H28" s="89"/>
      <c r="I28" s="90"/>
      <c r="J28" s="91"/>
      <c r="K28" s="92"/>
      <c r="L28" s="91"/>
      <c r="M28" s="91"/>
    </row>
    <row r="29" spans="1:13" s="43" customFormat="1" ht="18.75" customHeight="1">
      <c r="A29" s="613" t="s">
        <v>35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614"/>
      <c r="M29" s="614"/>
    </row>
    <row r="30" spans="1:13" s="52" customFormat="1" ht="18" customHeight="1" thickBot="1">
      <c r="A30" s="48"/>
      <c r="B30" s="44"/>
      <c r="C30" s="45"/>
      <c r="D30" s="46"/>
      <c r="E30" s="47"/>
      <c r="F30" s="46"/>
      <c r="G30" s="49"/>
      <c r="H30" s="50"/>
      <c r="I30" s="51"/>
      <c r="J30" s="51"/>
      <c r="L30" s="53"/>
      <c r="M30" s="54"/>
    </row>
    <row r="31" spans="1:13" s="52" customFormat="1" ht="11.25" customHeight="1" thickTop="1">
      <c r="A31" s="596"/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8"/>
    </row>
    <row r="32" spans="1:13" s="93" customFormat="1" ht="58.5" customHeight="1">
      <c r="A32" s="599" t="s">
        <v>42</v>
      </c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00"/>
      <c r="M32" s="601"/>
    </row>
    <row r="33" spans="1:13" s="94" customFormat="1" ht="27" customHeight="1">
      <c r="A33" s="602" t="s">
        <v>68</v>
      </c>
      <c r="B33" s="603"/>
      <c r="C33" s="603"/>
      <c r="D33" s="603"/>
      <c r="E33" s="603"/>
      <c r="F33" s="603"/>
      <c r="G33" s="603"/>
      <c r="H33" s="603"/>
      <c r="I33" s="603"/>
      <c r="J33" s="603"/>
      <c r="K33" s="603"/>
      <c r="L33" s="603"/>
      <c r="M33" s="604"/>
    </row>
    <row r="34" spans="1:13" s="94" customFormat="1" ht="27" customHeight="1">
      <c r="A34" s="602" t="s">
        <v>36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4"/>
    </row>
    <row r="35" spans="1:13" s="95" customFormat="1" ht="27" customHeight="1">
      <c r="A35" s="602" t="s">
        <v>28</v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4"/>
    </row>
    <row r="36" spans="1:13" s="95" customFormat="1" ht="27" customHeight="1">
      <c r="A36" s="602" t="s">
        <v>71</v>
      </c>
      <c r="B36" s="603"/>
      <c r="C36" s="603"/>
      <c r="D36" s="603"/>
      <c r="E36" s="603"/>
      <c r="F36" s="603"/>
      <c r="G36" s="603"/>
      <c r="H36" s="603"/>
      <c r="I36" s="603"/>
      <c r="J36" s="603"/>
      <c r="K36" s="603"/>
      <c r="L36" s="603"/>
      <c r="M36" s="604"/>
    </row>
    <row r="37" spans="1:13" s="32" customFormat="1" ht="11.25" customHeight="1" thickBot="1">
      <c r="A37" s="593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95"/>
    </row>
    <row r="38" spans="1:13" s="32" customFormat="1" ht="17.25" thickTop="1">
      <c r="B38" s="60"/>
      <c r="C38" s="58"/>
      <c r="D38" s="57"/>
      <c r="E38" s="57"/>
      <c r="F38" s="57"/>
      <c r="G38" s="61"/>
      <c r="H38" s="58"/>
      <c r="I38" s="62"/>
      <c r="L38" s="63"/>
    </row>
    <row r="39" spans="1:13" ht="18.75">
      <c r="A39" s="59"/>
      <c r="B39" s="64"/>
      <c r="C39" s="65"/>
      <c r="D39" s="66"/>
      <c r="E39" s="65"/>
      <c r="F39" s="65"/>
      <c r="G39" s="67"/>
    </row>
    <row r="40" spans="1:13" ht="18.75">
      <c r="B40" s="68"/>
      <c r="C40" s="69"/>
      <c r="D40" s="70"/>
      <c r="E40" s="71"/>
      <c r="F40" s="68"/>
    </row>
    <row r="41" spans="1:13" ht="18">
      <c r="G41" s="72"/>
    </row>
    <row r="42" spans="1:13" ht="18">
      <c r="B42" s="73"/>
      <c r="C42" s="70"/>
      <c r="D42" s="72"/>
      <c r="E42" s="74"/>
      <c r="F42" s="72"/>
    </row>
  </sheetData>
  <customSheetViews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:M3"/>
    <mergeCell ref="A4:M4"/>
    <mergeCell ref="A6:M6"/>
    <mergeCell ref="A35:M35"/>
    <mergeCell ref="A29:M29"/>
    <mergeCell ref="A37:M37"/>
    <mergeCell ref="A31:M31"/>
    <mergeCell ref="A32:M32"/>
    <mergeCell ref="A33:M33"/>
    <mergeCell ref="A34:M34"/>
    <mergeCell ref="A36:M36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N63"/>
  <sheetViews>
    <sheetView showGridLines="0" view="pageBreakPreview" zoomScaleSheetLayoutView="100" workbookViewId="0">
      <selection activeCell="A12" sqref="A12:D17"/>
    </sheetView>
  </sheetViews>
  <sheetFormatPr defaultColWidth="8" defaultRowHeight="12.75"/>
  <cols>
    <col min="1" max="1" width="26.33203125" style="8" customWidth="1"/>
    <col min="2" max="2" width="22" style="12" customWidth="1"/>
    <col min="3" max="3" width="11.109375" style="8" customWidth="1"/>
    <col min="4" max="4" width="10" style="8" customWidth="1"/>
    <col min="5" max="5" width="8.33203125" style="8" customWidth="1"/>
    <col min="6" max="6" width="8.109375" style="8" customWidth="1"/>
    <col min="7" max="7" width="25.88671875" style="8" customWidth="1"/>
    <col min="8" max="8" width="12.44140625" style="8" customWidth="1"/>
    <col min="9" max="10" width="8.33203125" style="8" customWidth="1"/>
    <col min="11" max="11" width="9.88671875" style="13" customWidth="1"/>
    <col min="12" max="12" width="9.109375" style="13" customWidth="1"/>
    <col min="13" max="14" width="8.33203125" style="13" customWidth="1"/>
    <col min="15" max="16384" width="8" style="8"/>
  </cols>
  <sheetData>
    <row r="2" spans="1:14" s="4" customFormat="1" ht="37.5">
      <c r="A2" s="693" t="s">
        <v>1</v>
      </c>
      <c r="B2" s="693"/>
      <c r="C2" s="693"/>
      <c r="D2" s="693"/>
      <c r="E2" s="693"/>
      <c r="F2" s="693"/>
      <c r="G2" s="693"/>
      <c r="H2" s="693"/>
      <c r="I2" s="693"/>
      <c r="J2" s="693"/>
      <c r="K2" s="199"/>
      <c r="L2" s="199"/>
      <c r="M2" s="199"/>
      <c r="N2" s="199"/>
    </row>
    <row r="3" spans="1:14" s="4" customFormat="1" ht="32.25" customHeight="1">
      <c r="A3" s="694" t="s">
        <v>92</v>
      </c>
      <c r="B3" s="694"/>
      <c r="C3" s="694"/>
      <c r="D3" s="694"/>
      <c r="E3" s="694"/>
      <c r="F3" s="694"/>
      <c r="G3" s="694"/>
      <c r="H3" s="694"/>
      <c r="I3" s="694"/>
      <c r="J3" s="694"/>
      <c r="K3" s="200"/>
      <c r="L3" s="200"/>
      <c r="M3" s="200"/>
      <c r="N3" s="200"/>
    </row>
    <row r="4" spans="1:14" s="1" customFormat="1" ht="15" customHeight="1">
      <c r="A4" s="156"/>
      <c r="B4" s="3"/>
      <c r="G4" s="156"/>
      <c r="H4" s="3"/>
    </row>
    <row r="5" spans="1:14" ht="15">
      <c r="A5" s="193" t="s">
        <v>22</v>
      </c>
    </row>
    <row r="6" spans="1:14" ht="13.5" thickBot="1"/>
    <row r="7" spans="1:14" ht="21.75" customHeight="1" thickTop="1" thickBot="1">
      <c r="A7" s="695" t="s">
        <v>3</v>
      </c>
      <c r="B7" s="702" t="s">
        <v>10</v>
      </c>
      <c r="C7" s="705" t="s">
        <v>93</v>
      </c>
      <c r="D7" s="706"/>
      <c r="E7" s="707" t="s">
        <v>94</v>
      </c>
      <c r="F7" s="708"/>
      <c r="G7" s="709" t="s">
        <v>31</v>
      </c>
      <c r="H7" s="702" t="s">
        <v>10</v>
      </c>
      <c r="I7" s="705" t="s">
        <v>95</v>
      </c>
      <c r="J7" s="706"/>
      <c r="K7" s="707" t="s">
        <v>96</v>
      </c>
      <c r="L7" s="708"/>
      <c r="M7" s="705" t="s">
        <v>97</v>
      </c>
      <c r="N7" s="706"/>
    </row>
    <row r="8" spans="1:14" ht="15.75" thickTop="1">
      <c r="A8" s="696"/>
      <c r="B8" s="703"/>
      <c r="C8" s="700" t="s">
        <v>77</v>
      </c>
      <c r="D8" s="701"/>
      <c r="E8" s="698" t="s">
        <v>21</v>
      </c>
      <c r="F8" s="699"/>
      <c r="G8" s="710"/>
      <c r="H8" s="703"/>
      <c r="I8" s="700" t="s">
        <v>98</v>
      </c>
      <c r="J8" s="701"/>
      <c r="K8" s="698" t="s">
        <v>99</v>
      </c>
      <c r="L8" s="699"/>
      <c r="M8" s="700" t="s">
        <v>100</v>
      </c>
      <c r="N8" s="701"/>
    </row>
    <row r="9" spans="1:14" ht="12.75" customHeight="1">
      <c r="A9" s="696"/>
      <c r="B9" s="703"/>
      <c r="C9" s="129" t="s">
        <v>4</v>
      </c>
      <c r="D9" s="129" t="s">
        <v>0</v>
      </c>
      <c r="E9" s="129" t="s">
        <v>4</v>
      </c>
      <c r="F9" s="129" t="s">
        <v>0</v>
      </c>
      <c r="G9" s="710"/>
      <c r="H9" s="703"/>
      <c r="I9" s="129" t="s">
        <v>101</v>
      </c>
      <c r="J9" s="129" t="s">
        <v>102</v>
      </c>
      <c r="K9" s="129" t="s">
        <v>103</v>
      </c>
      <c r="L9" s="129" t="s">
        <v>104</v>
      </c>
      <c r="M9" s="129" t="s">
        <v>101</v>
      </c>
      <c r="N9" s="129" t="s">
        <v>102</v>
      </c>
    </row>
    <row r="10" spans="1:14" ht="12.75" customHeight="1">
      <c r="A10" s="696"/>
      <c r="B10" s="703"/>
      <c r="C10" s="131" t="s">
        <v>9</v>
      </c>
      <c r="D10" s="131" t="s">
        <v>8</v>
      </c>
      <c r="E10" s="131" t="s">
        <v>6</v>
      </c>
      <c r="F10" s="131" t="s">
        <v>11</v>
      </c>
      <c r="G10" s="710"/>
      <c r="H10" s="703"/>
      <c r="I10" s="131" t="s">
        <v>105</v>
      </c>
      <c r="J10" s="131" t="s">
        <v>106</v>
      </c>
      <c r="K10" s="131" t="s">
        <v>107</v>
      </c>
      <c r="L10" s="131" t="s">
        <v>108</v>
      </c>
      <c r="M10" s="131" t="s">
        <v>109</v>
      </c>
      <c r="N10" s="131" t="s">
        <v>110</v>
      </c>
    </row>
    <row r="11" spans="1:14" ht="12.75" customHeight="1">
      <c r="A11" s="697"/>
      <c r="B11" s="704"/>
      <c r="C11" s="132">
        <v>0.41666666666666669</v>
      </c>
      <c r="D11" s="132">
        <v>0.41666666666666669</v>
      </c>
      <c r="E11" s="132">
        <v>0.16666666666666666</v>
      </c>
      <c r="F11" s="132">
        <v>0.125</v>
      </c>
      <c r="G11" s="711"/>
      <c r="H11" s="704"/>
      <c r="I11" s="132">
        <v>0.375</v>
      </c>
      <c r="J11" s="132">
        <v>0.54166666666666663</v>
      </c>
      <c r="K11" s="132">
        <v>0.6875</v>
      </c>
      <c r="L11" s="132">
        <v>0.6875</v>
      </c>
      <c r="M11" s="132">
        <v>0.6875</v>
      </c>
      <c r="N11" s="132">
        <v>0.6875</v>
      </c>
    </row>
    <row r="12" spans="1:14" ht="15">
      <c r="A12" s="330" t="s">
        <v>305</v>
      </c>
      <c r="B12" s="329" t="s">
        <v>265</v>
      </c>
      <c r="C12" s="332" t="s">
        <v>312</v>
      </c>
      <c r="D12" s="332" t="s">
        <v>232</v>
      </c>
      <c r="E12" s="332" t="s">
        <v>235</v>
      </c>
      <c r="F12" s="332" t="s">
        <v>233</v>
      </c>
      <c r="G12" s="205" t="s">
        <v>270</v>
      </c>
      <c r="H12" s="206" t="s">
        <v>271</v>
      </c>
      <c r="I12" s="194">
        <v>44729</v>
      </c>
      <c r="J12" s="194">
        <v>44730</v>
      </c>
      <c r="K12" s="194">
        <v>44740</v>
      </c>
      <c r="L12" s="194">
        <v>44742</v>
      </c>
      <c r="M12" s="201">
        <v>44744</v>
      </c>
      <c r="N12" s="201">
        <v>44746</v>
      </c>
    </row>
    <row r="13" spans="1:14" ht="15">
      <c r="A13" s="330" t="s">
        <v>267</v>
      </c>
      <c r="B13" s="329" t="s">
        <v>262</v>
      </c>
      <c r="C13" s="332" t="s">
        <v>313</v>
      </c>
      <c r="D13" s="332" t="s">
        <v>238</v>
      </c>
      <c r="E13" s="332" t="s">
        <v>218</v>
      </c>
      <c r="F13" s="332" t="s">
        <v>219</v>
      </c>
      <c r="G13" s="205" t="s">
        <v>409</v>
      </c>
      <c r="H13" s="206" t="s">
        <v>411</v>
      </c>
      <c r="I13" s="194">
        <v>44740</v>
      </c>
      <c r="J13" s="194">
        <v>44741</v>
      </c>
      <c r="K13" s="194">
        <v>44751</v>
      </c>
      <c r="L13" s="194">
        <v>44753</v>
      </c>
      <c r="M13" s="194">
        <v>44755</v>
      </c>
      <c r="N13" s="194">
        <v>44757</v>
      </c>
    </row>
    <row r="14" spans="1:14" ht="15">
      <c r="A14" s="330" t="s">
        <v>266</v>
      </c>
      <c r="B14" s="329" t="s">
        <v>306</v>
      </c>
      <c r="C14" s="332" t="s">
        <v>257</v>
      </c>
      <c r="D14" s="332" t="s">
        <v>217</v>
      </c>
      <c r="E14" s="332" t="s">
        <v>236</v>
      </c>
      <c r="F14" s="332" t="s">
        <v>285</v>
      </c>
      <c r="G14" s="205" t="s">
        <v>223</v>
      </c>
      <c r="H14" s="206" t="s">
        <v>272</v>
      </c>
      <c r="I14" s="194">
        <f>I13+7</f>
        <v>44747</v>
      </c>
      <c r="J14" s="194">
        <f>J13+7</f>
        <v>44748</v>
      </c>
      <c r="K14" s="194">
        <f t="shared" ref="K14:N17" si="0">K13+7</f>
        <v>44758</v>
      </c>
      <c r="L14" s="194">
        <f t="shared" si="0"/>
        <v>44760</v>
      </c>
      <c r="M14" s="194">
        <f t="shared" si="0"/>
        <v>44762</v>
      </c>
      <c r="N14" s="194">
        <f t="shared" si="0"/>
        <v>44764</v>
      </c>
    </row>
    <row r="15" spans="1:14" ht="15">
      <c r="A15" s="330" t="s">
        <v>307</v>
      </c>
      <c r="B15" s="329" t="s">
        <v>308</v>
      </c>
      <c r="C15" s="332" t="s">
        <v>220</v>
      </c>
      <c r="D15" s="332" t="s">
        <v>239</v>
      </c>
      <c r="E15" s="332" t="s">
        <v>248</v>
      </c>
      <c r="F15" s="332" t="s">
        <v>286</v>
      </c>
      <c r="G15" s="205" t="s">
        <v>269</v>
      </c>
      <c r="H15" s="206" t="s">
        <v>412</v>
      </c>
      <c r="I15" s="194">
        <f t="shared" ref="I15:I16" si="1">I14+7</f>
        <v>44754</v>
      </c>
      <c r="J15" s="194">
        <f t="shared" ref="J15:J17" si="2">J14+7</f>
        <v>44755</v>
      </c>
      <c r="K15" s="194">
        <f t="shared" si="0"/>
        <v>44765</v>
      </c>
      <c r="L15" s="194">
        <f t="shared" si="0"/>
        <v>44767</v>
      </c>
      <c r="M15" s="194">
        <f t="shared" si="0"/>
        <v>44769</v>
      </c>
      <c r="N15" s="194">
        <f t="shared" si="0"/>
        <v>44771</v>
      </c>
    </row>
    <row r="16" spans="1:14" ht="15">
      <c r="A16" s="330" t="s">
        <v>309</v>
      </c>
      <c r="B16" s="329" t="s">
        <v>265</v>
      </c>
      <c r="C16" s="332" t="s">
        <v>246</v>
      </c>
      <c r="D16" s="332" t="s">
        <v>247</v>
      </c>
      <c r="E16" s="332" t="s">
        <v>252</v>
      </c>
      <c r="F16" s="332" t="s">
        <v>287</v>
      </c>
      <c r="G16" s="205" t="s">
        <v>410</v>
      </c>
      <c r="H16" s="206" t="s">
        <v>413</v>
      </c>
      <c r="I16" s="194">
        <f t="shared" si="1"/>
        <v>44761</v>
      </c>
      <c r="J16" s="194">
        <f t="shared" si="2"/>
        <v>44762</v>
      </c>
      <c r="K16" s="194">
        <f t="shared" si="0"/>
        <v>44772</v>
      </c>
      <c r="L16" s="194">
        <f t="shared" si="0"/>
        <v>44774</v>
      </c>
      <c r="M16" s="194">
        <f t="shared" si="0"/>
        <v>44776</v>
      </c>
      <c r="N16" s="194">
        <f t="shared" si="0"/>
        <v>44778</v>
      </c>
    </row>
    <row r="17" spans="1:14" ht="15">
      <c r="A17" s="330" t="s">
        <v>310</v>
      </c>
      <c r="B17" s="329" t="s">
        <v>311</v>
      </c>
      <c r="C17" s="332" t="s">
        <v>244</v>
      </c>
      <c r="D17" s="332" t="s">
        <v>245</v>
      </c>
      <c r="E17" s="332" t="s">
        <v>288</v>
      </c>
      <c r="F17" s="332" t="s">
        <v>289</v>
      </c>
      <c r="G17" s="205" t="s">
        <v>270</v>
      </c>
      <c r="H17" s="206" t="s">
        <v>414</v>
      </c>
      <c r="I17" s="194">
        <f>I16+7</f>
        <v>44768</v>
      </c>
      <c r="J17" s="194">
        <f t="shared" si="2"/>
        <v>44769</v>
      </c>
      <c r="K17" s="194">
        <f t="shared" si="0"/>
        <v>44779</v>
      </c>
      <c r="L17" s="194">
        <f t="shared" si="0"/>
        <v>44781</v>
      </c>
      <c r="M17" s="194">
        <f t="shared" si="0"/>
        <v>44783</v>
      </c>
      <c r="N17" s="194">
        <f t="shared" si="0"/>
        <v>44785</v>
      </c>
    </row>
    <row r="18" spans="1:14">
      <c r="A18" s="202"/>
      <c r="B18" s="203"/>
      <c r="C18" s="142"/>
      <c r="D18" s="142"/>
      <c r="E18" s="142"/>
      <c r="F18" s="142"/>
      <c r="G18" s="202"/>
      <c r="H18" s="203"/>
      <c r="I18" s="127"/>
      <c r="J18" s="127"/>
      <c r="K18" s="127"/>
      <c r="L18" s="127"/>
      <c r="M18" s="127"/>
      <c r="N18" s="127"/>
    </row>
    <row r="19" spans="1:14" ht="15">
      <c r="A19" s="211" t="s">
        <v>32</v>
      </c>
      <c r="B19" s="125"/>
      <c r="C19" s="128"/>
      <c r="D19" s="128"/>
      <c r="E19" s="126"/>
      <c r="F19" s="126"/>
      <c r="G19" s="142"/>
      <c r="H19" s="31"/>
      <c r="I19" s="127"/>
      <c r="J19" s="127"/>
      <c r="K19" s="8"/>
      <c r="L19" s="107"/>
      <c r="M19" s="8"/>
      <c r="N19" s="107"/>
    </row>
    <row r="20" spans="1:14" ht="15.75">
      <c r="A20" s="15" t="s">
        <v>30</v>
      </c>
      <c r="B20" s="144"/>
      <c r="C20" s="124"/>
      <c r="D20" s="124"/>
      <c r="H20" s="106"/>
      <c r="K20" s="8"/>
      <c r="L20" s="107"/>
      <c r="M20" s="8"/>
      <c r="N20" s="107"/>
    </row>
    <row r="21" spans="1:14" ht="15.75">
      <c r="A21" s="19" t="s">
        <v>170</v>
      </c>
      <c r="B21" s="26"/>
      <c r="C21" s="21"/>
      <c r="D21" s="21"/>
      <c r="E21" s="21"/>
      <c r="F21" s="21"/>
      <c r="G21" s="21"/>
      <c r="H21" s="106" t="s">
        <v>168</v>
      </c>
      <c r="I21" s="21"/>
      <c r="J21" s="21"/>
      <c r="K21" s="21"/>
      <c r="L21" s="21"/>
      <c r="N21" s="22"/>
    </row>
    <row r="22" spans="1:14" ht="15.75">
      <c r="A22" s="19" t="s">
        <v>79</v>
      </c>
      <c r="B22" s="26"/>
      <c r="C22" s="21"/>
      <c r="D22" s="21"/>
      <c r="E22" s="21"/>
      <c r="F22" s="21"/>
      <c r="G22" s="21"/>
      <c r="H22" s="106" t="s">
        <v>169</v>
      </c>
      <c r="I22" s="21"/>
      <c r="J22" s="21"/>
      <c r="K22" s="21"/>
      <c r="L22" s="21"/>
      <c r="N22" s="22"/>
    </row>
    <row r="23" spans="1:14" ht="22.5" customHeight="1">
      <c r="A23" s="19" t="s">
        <v>49</v>
      </c>
      <c r="B23" s="26"/>
      <c r="C23" s="21"/>
      <c r="D23" s="21"/>
      <c r="E23" s="21"/>
      <c r="F23" s="19"/>
      <c r="G23" s="21"/>
      <c r="H23" s="106" t="s">
        <v>174</v>
      </c>
      <c r="I23" s="21"/>
      <c r="J23" s="19"/>
      <c r="K23" s="26"/>
      <c r="L23" s="22"/>
      <c r="N23" s="22"/>
    </row>
    <row r="24" spans="1:14" ht="22.5" customHeight="1">
      <c r="A24" s="19" t="s">
        <v>20</v>
      </c>
      <c r="B24" s="26"/>
      <c r="C24" s="21"/>
      <c r="D24" s="21"/>
      <c r="E24" s="21"/>
      <c r="F24" s="19"/>
      <c r="G24" s="21"/>
      <c r="H24" s="106" t="s">
        <v>57</v>
      </c>
      <c r="I24" s="21"/>
      <c r="J24" s="19"/>
      <c r="K24" s="26"/>
      <c r="L24" s="22"/>
      <c r="N24" s="22"/>
    </row>
    <row r="26" spans="1:14" ht="15.75">
      <c r="A26" s="143" t="s">
        <v>2</v>
      </c>
      <c r="B26" s="17"/>
      <c r="C26" s="5"/>
      <c r="D26" s="5"/>
      <c r="E26" s="9"/>
      <c r="F26" s="5"/>
      <c r="G26" s="111"/>
    </row>
    <row r="27" spans="1:14" ht="18">
      <c r="A27" s="16" t="s">
        <v>39</v>
      </c>
      <c r="B27" s="17"/>
      <c r="C27" s="5"/>
      <c r="D27" s="5"/>
      <c r="E27" s="9"/>
      <c r="F27" s="113"/>
      <c r="G27" s="114"/>
    </row>
    <row r="28" spans="1:14" ht="15">
      <c r="A28" s="117" t="s">
        <v>40</v>
      </c>
      <c r="B28" s="116"/>
      <c r="C28" s="113"/>
      <c r="D28" s="113"/>
      <c r="E28" s="11"/>
      <c r="F28" s="118"/>
      <c r="G28" s="10"/>
    </row>
    <row r="29" spans="1:14" ht="15">
      <c r="A29" s="117" t="s">
        <v>38</v>
      </c>
      <c r="B29" s="119"/>
      <c r="C29" s="118"/>
      <c r="D29" s="118"/>
      <c r="E29" s="10"/>
      <c r="G29" s="120"/>
    </row>
    <row r="30" spans="1:14" ht="15">
      <c r="A30" s="117" t="s">
        <v>41</v>
      </c>
      <c r="B30" s="13"/>
      <c r="G30" s="120"/>
    </row>
    <row r="31" spans="1:14" ht="13.5" thickBot="1"/>
    <row r="32" spans="1:14" ht="16.5" thickTop="1" thickBot="1">
      <c r="A32" s="695" t="s">
        <v>3</v>
      </c>
      <c r="B32" s="702" t="s">
        <v>10</v>
      </c>
      <c r="C32" s="705" t="s">
        <v>113</v>
      </c>
      <c r="D32" s="706"/>
      <c r="E32" s="712" t="s">
        <v>160</v>
      </c>
      <c r="F32" s="713"/>
      <c r="G32" s="709" t="s">
        <v>31</v>
      </c>
      <c r="H32" s="702" t="s">
        <v>10</v>
      </c>
      <c r="I32" s="705" t="s">
        <v>160</v>
      </c>
      <c r="J32" s="706"/>
      <c r="K32" s="705" t="s">
        <v>96</v>
      </c>
      <c r="L32" s="706"/>
      <c r="M32" s="705" t="s">
        <v>97</v>
      </c>
      <c r="N32" s="706"/>
    </row>
    <row r="33" spans="1:14" ht="15.75" thickTop="1">
      <c r="A33" s="696"/>
      <c r="B33" s="703"/>
      <c r="C33" s="700" t="s">
        <v>114</v>
      </c>
      <c r="D33" s="701"/>
      <c r="E33" s="714" t="s">
        <v>21</v>
      </c>
      <c r="F33" s="715"/>
      <c r="G33" s="710"/>
      <c r="H33" s="703"/>
      <c r="I33" s="700" t="s">
        <v>21</v>
      </c>
      <c r="J33" s="701"/>
      <c r="K33" s="700" t="s">
        <v>99</v>
      </c>
      <c r="L33" s="701"/>
      <c r="M33" s="700" t="s">
        <v>100</v>
      </c>
      <c r="N33" s="701"/>
    </row>
    <row r="34" spans="1:14" ht="12.75" customHeight="1">
      <c r="A34" s="696"/>
      <c r="B34" s="703"/>
      <c r="C34" s="129" t="s">
        <v>0</v>
      </c>
      <c r="D34" s="129"/>
      <c r="E34" s="129" t="s">
        <v>103</v>
      </c>
      <c r="F34" s="129" t="s">
        <v>104</v>
      </c>
      <c r="G34" s="710"/>
      <c r="H34" s="703"/>
      <c r="I34" s="129" t="s">
        <v>103</v>
      </c>
      <c r="J34" s="129" t="s">
        <v>102</v>
      </c>
      <c r="K34" s="129" t="s">
        <v>103</v>
      </c>
      <c r="L34" s="129" t="s">
        <v>104</v>
      </c>
      <c r="M34" s="129" t="s">
        <v>101</v>
      </c>
      <c r="N34" s="129" t="s">
        <v>102</v>
      </c>
    </row>
    <row r="35" spans="1:14" ht="12.75" customHeight="1">
      <c r="A35" s="696"/>
      <c r="B35" s="703"/>
      <c r="C35" s="131"/>
      <c r="D35" s="131"/>
      <c r="E35" s="131" t="s">
        <v>5</v>
      </c>
      <c r="F35" s="131" t="s">
        <v>6</v>
      </c>
      <c r="G35" s="710"/>
      <c r="H35" s="703"/>
      <c r="I35" s="131" t="s">
        <v>115</v>
      </c>
      <c r="J35" s="131" t="s">
        <v>116</v>
      </c>
      <c r="K35" s="131" t="s">
        <v>107</v>
      </c>
      <c r="L35" s="131" t="s">
        <v>108</v>
      </c>
      <c r="M35" s="131" t="s">
        <v>109</v>
      </c>
      <c r="N35" s="131" t="s">
        <v>110</v>
      </c>
    </row>
    <row r="36" spans="1:14" ht="12.75" customHeight="1">
      <c r="A36" s="697"/>
      <c r="B36" s="704"/>
      <c r="C36" s="132"/>
      <c r="D36" s="132"/>
      <c r="E36" s="132"/>
      <c r="F36" s="132"/>
      <c r="G36" s="711"/>
      <c r="H36" s="704"/>
      <c r="I36" s="132"/>
      <c r="J36" s="132"/>
      <c r="K36" s="132"/>
      <c r="L36" s="132"/>
      <c r="M36" s="132"/>
      <c r="N36" s="132"/>
    </row>
    <row r="37" spans="1:14" ht="15.75">
      <c r="A37" s="207"/>
      <c r="B37" s="208"/>
      <c r="C37" s="209"/>
      <c r="D37" s="209"/>
      <c r="E37" s="209"/>
      <c r="F37" s="209"/>
      <c r="G37" s="168"/>
      <c r="H37" s="195"/>
      <c r="I37" s="194"/>
      <c r="J37" s="194"/>
      <c r="K37" s="194"/>
      <c r="L37" s="194"/>
      <c r="M37" s="201"/>
      <c r="N37" s="201"/>
    </row>
    <row r="38" spans="1:14" ht="15.75">
      <c r="A38" s="207"/>
      <c r="B38" s="208"/>
      <c r="C38" s="209"/>
      <c r="D38" s="209"/>
      <c r="E38" s="209"/>
      <c r="F38" s="209"/>
      <c r="G38" s="205"/>
      <c r="H38" s="206"/>
      <c r="I38" s="194"/>
      <c r="J38" s="194"/>
      <c r="K38" s="194"/>
      <c r="L38" s="194"/>
      <c r="M38" s="194"/>
      <c r="N38" s="194"/>
    </row>
    <row r="39" spans="1:14" ht="15.75">
      <c r="A39" s="207"/>
      <c r="B39" s="208"/>
      <c r="C39" s="209"/>
      <c r="D39" s="209"/>
      <c r="E39" s="209"/>
      <c r="F39" s="209"/>
      <c r="G39" s="205"/>
      <c r="H39" s="206"/>
      <c r="I39" s="194"/>
      <c r="J39" s="194"/>
      <c r="K39" s="194"/>
      <c r="L39" s="194"/>
      <c r="M39" s="194"/>
      <c r="N39" s="194"/>
    </row>
    <row r="40" spans="1:14" ht="15.75">
      <c r="A40" s="207"/>
      <c r="B40" s="208"/>
      <c r="C40" s="209"/>
      <c r="D40" s="209"/>
      <c r="E40" s="209"/>
      <c r="F40" s="209"/>
      <c r="H40" s="206"/>
      <c r="I40" s="194"/>
      <c r="J40" s="194"/>
      <c r="K40" s="194"/>
      <c r="L40" s="194"/>
      <c r="M40" s="194"/>
      <c r="N40" s="194"/>
    </row>
    <row r="41" spans="1:14" ht="15.75">
      <c r="A41" s="207"/>
      <c r="B41" s="208"/>
      <c r="C41" s="209"/>
      <c r="D41" s="209"/>
      <c r="E41" s="209"/>
      <c r="F41" s="209"/>
      <c r="G41" s="205"/>
      <c r="H41" s="206"/>
      <c r="I41" s="194"/>
      <c r="J41" s="194"/>
      <c r="K41" s="194"/>
      <c r="L41" s="194"/>
      <c r="M41" s="194"/>
      <c r="N41" s="194"/>
    </row>
    <row r="42" spans="1:14" ht="15.75">
      <c r="A42" s="207"/>
      <c r="B42" s="208"/>
      <c r="C42" s="209"/>
      <c r="D42" s="209"/>
      <c r="E42" s="209"/>
      <c r="F42" s="209"/>
      <c r="G42" s="205"/>
      <c r="H42" s="206"/>
      <c r="I42" s="194"/>
      <c r="J42" s="194"/>
      <c r="K42" s="194"/>
      <c r="L42" s="194"/>
      <c r="M42" s="194"/>
      <c r="N42" s="194"/>
    </row>
    <row r="43" spans="1:14" ht="15.75">
      <c r="A43" s="15" t="s">
        <v>30</v>
      </c>
      <c r="B43" s="144"/>
      <c r="C43" s="124"/>
      <c r="D43" s="124"/>
      <c r="K43" s="8"/>
      <c r="L43" s="107"/>
      <c r="M43" s="8"/>
      <c r="N43" s="107"/>
    </row>
    <row r="44" spans="1:14" ht="15.75">
      <c r="A44" s="19" t="s">
        <v>78</v>
      </c>
      <c r="B44" s="26"/>
      <c r="C44" s="21"/>
      <c r="D44" s="21"/>
      <c r="E44" s="21"/>
      <c r="F44" s="21"/>
      <c r="G44" s="21"/>
      <c r="H44" s="19" t="s">
        <v>140</v>
      </c>
      <c r="I44" s="106"/>
      <c r="J44" s="107"/>
      <c r="K44" s="8"/>
      <c r="L44" s="107"/>
      <c r="M44" s="8"/>
      <c r="N44" s="107"/>
    </row>
    <row r="45" spans="1:14" ht="15.75">
      <c r="A45" s="19" t="s">
        <v>79</v>
      </c>
      <c r="B45" s="26"/>
      <c r="C45" s="21"/>
      <c r="D45" s="21"/>
      <c r="E45" s="21"/>
      <c r="F45" s="21"/>
      <c r="G45" s="21"/>
      <c r="H45" s="19" t="s">
        <v>141</v>
      </c>
      <c r="I45" s="106"/>
      <c r="J45" s="107"/>
      <c r="K45" s="8"/>
      <c r="L45" s="107"/>
      <c r="M45" s="8"/>
      <c r="N45" s="107"/>
    </row>
    <row r="46" spans="1:14" ht="15.75">
      <c r="A46" s="19" t="s">
        <v>49</v>
      </c>
      <c r="B46" s="26"/>
      <c r="C46" s="21"/>
      <c r="D46" s="21"/>
      <c r="E46" s="21"/>
      <c r="F46" s="19"/>
      <c r="G46" s="21"/>
      <c r="H46" s="19" t="s">
        <v>142</v>
      </c>
      <c r="I46" s="106"/>
      <c r="J46" s="107"/>
      <c r="K46" s="8"/>
      <c r="L46" s="107"/>
      <c r="M46" s="8"/>
      <c r="N46" s="107"/>
    </row>
    <row r="47" spans="1:14" ht="15.75">
      <c r="A47" s="19" t="s">
        <v>20</v>
      </c>
      <c r="B47" s="26"/>
      <c r="C47" s="21"/>
      <c r="D47" s="21"/>
      <c r="E47" s="21"/>
      <c r="F47" s="19"/>
      <c r="G47" s="21"/>
      <c r="H47" s="19" t="s">
        <v>69</v>
      </c>
      <c r="K47" s="8"/>
      <c r="L47" s="107"/>
      <c r="M47" s="8"/>
      <c r="N47" s="107"/>
    </row>
    <row r="49" spans="1:14" ht="21.75" thickTop="1" thickBot="1">
      <c r="A49" s="695" t="s">
        <v>3</v>
      </c>
      <c r="B49" s="702" t="s">
        <v>10</v>
      </c>
      <c r="C49" s="705" t="s">
        <v>113</v>
      </c>
      <c r="D49" s="706"/>
      <c r="E49" s="712" t="s">
        <v>119</v>
      </c>
      <c r="F49" s="713"/>
      <c r="G49" s="709" t="s">
        <v>31</v>
      </c>
      <c r="H49" s="702" t="s">
        <v>10</v>
      </c>
      <c r="I49" s="716" t="s">
        <v>120</v>
      </c>
      <c r="J49" s="717"/>
      <c r="K49" s="716" t="s">
        <v>96</v>
      </c>
      <c r="L49" s="717"/>
      <c r="M49" s="716" t="s">
        <v>97</v>
      </c>
      <c r="N49" s="717"/>
    </row>
    <row r="50" spans="1:14" ht="21" thickTop="1">
      <c r="A50" s="696"/>
      <c r="B50" s="703"/>
      <c r="C50" s="700" t="s">
        <v>114</v>
      </c>
      <c r="D50" s="701"/>
      <c r="E50" s="714" t="s">
        <v>27</v>
      </c>
      <c r="F50" s="715"/>
      <c r="G50" s="710"/>
      <c r="H50" s="703"/>
      <c r="I50" s="716" t="s">
        <v>121</v>
      </c>
      <c r="J50" s="717"/>
      <c r="K50" s="716" t="s">
        <v>99</v>
      </c>
      <c r="L50" s="717"/>
      <c r="M50" s="716" t="s">
        <v>100</v>
      </c>
      <c r="N50" s="717"/>
    </row>
    <row r="51" spans="1:14" ht="18">
      <c r="A51" s="696"/>
      <c r="B51" s="703"/>
      <c r="C51" s="184" t="s">
        <v>103</v>
      </c>
      <c r="D51" s="184" t="s">
        <v>102</v>
      </c>
      <c r="E51" s="184" t="s">
        <v>103</v>
      </c>
      <c r="F51" s="184" t="s">
        <v>104</v>
      </c>
      <c r="G51" s="710"/>
      <c r="H51" s="703"/>
      <c r="I51" s="184" t="s">
        <v>101</v>
      </c>
      <c r="J51" s="184" t="s">
        <v>122</v>
      </c>
      <c r="K51" s="184" t="s">
        <v>103</v>
      </c>
      <c r="L51" s="184" t="s">
        <v>104</v>
      </c>
      <c r="M51" s="184" t="s">
        <v>101</v>
      </c>
      <c r="N51" s="184" t="s">
        <v>102</v>
      </c>
    </row>
    <row r="52" spans="1:14" ht="18">
      <c r="A52" s="696"/>
      <c r="B52" s="703"/>
      <c r="C52" s="184" t="s">
        <v>5</v>
      </c>
      <c r="D52" s="184" t="s">
        <v>6</v>
      </c>
      <c r="E52" s="184" t="s">
        <v>12</v>
      </c>
      <c r="F52" s="184" t="s">
        <v>12</v>
      </c>
      <c r="G52" s="710"/>
      <c r="H52" s="703"/>
      <c r="I52" s="184" t="s">
        <v>105</v>
      </c>
      <c r="J52" s="184" t="s">
        <v>106</v>
      </c>
      <c r="K52" s="184" t="s">
        <v>107</v>
      </c>
      <c r="L52" s="184" t="s">
        <v>108</v>
      </c>
      <c r="M52" s="184" t="s">
        <v>109</v>
      </c>
      <c r="N52" s="184" t="s">
        <v>110</v>
      </c>
    </row>
    <row r="53" spans="1:14" ht="18">
      <c r="A53" s="697"/>
      <c r="B53" s="704"/>
      <c r="C53" s="185">
        <v>0.5</v>
      </c>
      <c r="D53" s="185">
        <v>0.33333333333333331</v>
      </c>
      <c r="E53" s="185">
        <v>0.41666666666666669</v>
      </c>
      <c r="F53" s="185">
        <v>0.875</v>
      </c>
      <c r="G53" s="711"/>
      <c r="H53" s="704"/>
      <c r="I53" s="185">
        <v>0.91666666666666663</v>
      </c>
      <c r="J53" s="185">
        <v>0.91666666666666663</v>
      </c>
      <c r="K53" s="185">
        <v>0.6875</v>
      </c>
      <c r="L53" s="185">
        <v>0.6875</v>
      </c>
      <c r="M53" s="185">
        <v>0.6875</v>
      </c>
      <c r="N53" s="185">
        <v>0.6875</v>
      </c>
    </row>
    <row r="54" spans="1:14" ht="18.75">
      <c r="A54" s="188" t="s">
        <v>123</v>
      </c>
      <c r="B54" s="189" t="s">
        <v>124</v>
      </c>
      <c r="C54" s="121">
        <f>C55-7</f>
        <v>43585</v>
      </c>
      <c r="D54" s="121">
        <f t="shared" ref="D54:F54" si="3">D55-7</f>
        <v>43586</v>
      </c>
      <c r="E54" s="121">
        <f t="shared" si="3"/>
        <v>43589</v>
      </c>
      <c r="F54" s="121">
        <f t="shared" si="3"/>
        <v>43589</v>
      </c>
      <c r="G54" s="190" t="s">
        <v>125</v>
      </c>
      <c r="H54" s="191" t="s">
        <v>126</v>
      </c>
      <c r="I54" s="121">
        <f t="shared" ref="I54:N54" si="4">I55-7</f>
        <v>43592</v>
      </c>
      <c r="J54" s="121">
        <f t="shared" si="4"/>
        <v>43593</v>
      </c>
      <c r="K54" s="121">
        <f t="shared" si="4"/>
        <v>43610</v>
      </c>
      <c r="L54" s="121">
        <f t="shared" si="4"/>
        <v>43612</v>
      </c>
      <c r="M54" s="121">
        <f t="shared" si="4"/>
        <v>43614</v>
      </c>
      <c r="N54" s="121">
        <f t="shared" si="4"/>
        <v>43616</v>
      </c>
    </row>
    <row r="55" spans="1:14" ht="18.75">
      <c r="A55" s="188" t="s">
        <v>127</v>
      </c>
      <c r="B55" s="192" t="s">
        <v>128</v>
      </c>
      <c r="C55" s="121">
        <v>43592</v>
      </c>
      <c r="D55" s="121">
        <v>43593</v>
      </c>
      <c r="E55" s="121">
        <v>43596</v>
      </c>
      <c r="F55" s="121">
        <v>43596</v>
      </c>
      <c r="G55" s="186" t="s">
        <v>129</v>
      </c>
      <c r="H55" s="187" t="s">
        <v>130</v>
      </c>
      <c r="I55" s="121">
        <v>43599</v>
      </c>
      <c r="J55" s="121">
        <v>43600</v>
      </c>
      <c r="K55" s="159">
        <v>43617</v>
      </c>
      <c r="L55" s="159">
        <v>43619</v>
      </c>
      <c r="M55" s="159">
        <v>43621</v>
      </c>
      <c r="N55" s="159">
        <v>43623</v>
      </c>
    </row>
    <row r="56" spans="1:14" ht="18.75">
      <c r="A56" s="188" t="s">
        <v>131</v>
      </c>
      <c r="B56" s="192" t="s">
        <v>132</v>
      </c>
      <c r="C56" s="121">
        <f t="shared" ref="C56:F58" si="5">C55+7</f>
        <v>43599</v>
      </c>
      <c r="D56" s="121">
        <f t="shared" si="5"/>
        <v>43600</v>
      </c>
      <c r="E56" s="121">
        <f t="shared" si="5"/>
        <v>43603</v>
      </c>
      <c r="F56" s="121">
        <f t="shared" si="5"/>
        <v>43603</v>
      </c>
      <c r="G56" s="186" t="s">
        <v>87</v>
      </c>
      <c r="H56" s="187" t="s">
        <v>133</v>
      </c>
      <c r="I56" s="121">
        <v>43606</v>
      </c>
      <c r="J56" s="121">
        <v>43607</v>
      </c>
      <c r="K56" s="121">
        <v>43624</v>
      </c>
      <c r="L56" s="121">
        <v>43626</v>
      </c>
      <c r="M56" s="121">
        <v>43628</v>
      </c>
      <c r="N56" s="121">
        <v>43630</v>
      </c>
    </row>
    <row r="57" spans="1:14" ht="18.75">
      <c r="A57" s="188" t="s">
        <v>123</v>
      </c>
      <c r="B57" s="192" t="s">
        <v>134</v>
      </c>
      <c r="C57" s="121">
        <f t="shared" si="5"/>
        <v>43606</v>
      </c>
      <c r="D57" s="121">
        <f t="shared" si="5"/>
        <v>43607</v>
      </c>
      <c r="E57" s="121">
        <f>E56+7</f>
        <v>43610</v>
      </c>
      <c r="F57" s="121">
        <f>F56+7</f>
        <v>43610</v>
      </c>
      <c r="G57" s="186" t="s">
        <v>88</v>
      </c>
      <c r="H57" s="187" t="s">
        <v>135</v>
      </c>
      <c r="I57" s="121">
        <v>43613</v>
      </c>
      <c r="J57" s="121">
        <v>43614</v>
      </c>
      <c r="K57" s="121">
        <v>43631</v>
      </c>
      <c r="L57" s="121">
        <v>43633</v>
      </c>
      <c r="M57" s="121">
        <v>43635</v>
      </c>
      <c r="N57" s="121">
        <v>43637</v>
      </c>
    </row>
    <row r="58" spans="1:14" ht="19.5" thickBot="1">
      <c r="A58" s="188" t="s">
        <v>127</v>
      </c>
      <c r="B58" s="192" t="s">
        <v>136</v>
      </c>
      <c r="C58" s="121">
        <f t="shared" si="5"/>
        <v>43613</v>
      </c>
      <c r="D58" s="121">
        <f t="shared" si="5"/>
        <v>43614</v>
      </c>
      <c r="E58" s="121">
        <f t="shared" si="5"/>
        <v>43617</v>
      </c>
      <c r="F58" s="123">
        <f t="shared" si="5"/>
        <v>43617</v>
      </c>
      <c r="G58" s="186" t="s">
        <v>111</v>
      </c>
      <c r="H58" s="187" t="s">
        <v>112</v>
      </c>
      <c r="I58" s="121">
        <f>I57+7</f>
        <v>43620</v>
      </c>
      <c r="J58" s="121">
        <f t="shared" ref="J58:N58" si="6">J57+7</f>
        <v>43621</v>
      </c>
      <c r="K58" s="121">
        <f t="shared" si="6"/>
        <v>43638</v>
      </c>
      <c r="L58" s="121">
        <f t="shared" si="6"/>
        <v>43640</v>
      </c>
      <c r="M58" s="121">
        <f t="shared" si="6"/>
        <v>43642</v>
      </c>
      <c r="N58" s="121">
        <f t="shared" si="6"/>
        <v>43644</v>
      </c>
    </row>
    <row r="59" spans="1:14" ht="15.75" thickTop="1">
      <c r="A59" s="153"/>
      <c r="B59" s="154"/>
      <c r="C59" s="128"/>
      <c r="D59" s="128"/>
      <c r="E59" s="126"/>
      <c r="F59" s="126"/>
      <c r="G59" s="30"/>
      <c r="H59" s="31"/>
      <c r="I59" s="127"/>
      <c r="J59" s="127"/>
      <c r="K59" s="8"/>
      <c r="L59" s="107"/>
      <c r="M59" s="8"/>
      <c r="N59" s="107"/>
    </row>
    <row r="60" spans="1:14" ht="15.75">
      <c r="A60" s="15" t="s">
        <v>30</v>
      </c>
      <c r="B60" s="144"/>
      <c r="C60" s="124"/>
      <c r="D60" s="124"/>
      <c r="K60" s="8"/>
      <c r="L60" s="107"/>
      <c r="M60" s="8"/>
      <c r="N60" s="107"/>
    </row>
    <row r="61" spans="1:14" ht="15.75">
      <c r="A61" s="106" t="s">
        <v>117</v>
      </c>
      <c r="B61" s="108"/>
      <c r="C61" s="107"/>
      <c r="D61" s="106" t="s">
        <v>80</v>
      </c>
      <c r="E61" s="107"/>
      <c r="F61" s="107"/>
      <c r="G61" s="107"/>
      <c r="H61" s="107"/>
      <c r="I61" s="106"/>
      <c r="J61" s="107"/>
      <c r="K61" s="8"/>
      <c r="L61" s="107"/>
      <c r="M61" s="8"/>
      <c r="N61" s="107"/>
    </row>
    <row r="62" spans="1:14" ht="15.75">
      <c r="A62" s="106" t="s">
        <v>49</v>
      </c>
      <c r="B62" s="108"/>
      <c r="C62" s="107"/>
      <c r="D62" s="106" t="s">
        <v>137</v>
      </c>
      <c r="E62" s="107"/>
      <c r="F62" s="106"/>
      <c r="G62" s="141"/>
      <c r="H62" s="107"/>
      <c r="I62" s="106"/>
      <c r="J62" s="107"/>
      <c r="K62" s="8"/>
      <c r="L62" s="107"/>
      <c r="M62" s="8"/>
      <c r="N62" s="107"/>
    </row>
    <row r="63" spans="1:14" ht="15.75">
      <c r="A63" s="106" t="s">
        <v>20</v>
      </c>
      <c r="B63" s="108"/>
      <c r="C63" s="107"/>
      <c r="D63" s="106" t="s">
        <v>118</v>
      </c>
      <c r="E63" s="107"/>
      <c r="F63" s="106"/>
      <c r="G63" s="141"/>
      <c r="H63" s="107"/>
      <c r="I63" s="106"/>
      <c r="J63" s="107"/>
      <c r="K63" s="8"/>
      <c r="L63" s="107"/>
      <c r="M63" s="8"/>
      <c r="N63" s="107"/>
    </row>
  </sheetData>
  <customSheetViews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1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3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5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6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7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8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10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1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2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3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6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7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8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0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21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22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23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25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26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27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8"/>
    </customSheetView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29"/>
    </customSheetView>
  </customSheetViews>
  <mergeCells count="44">
    <mergeCell ref="H49:H53"/>
    <mergeCell ref="I49:J49"/>
    <mergeCell ref="K49:L49"/>
    <mergeCell ref="M49:N49"/>
    <mergeCell ref="C50:D50"/>
    <mergeCell ref="E50:F50"/>
    <mergeCell ref="I50:J50"/>
    <mergeCell ref="K50:L50"/>
    <mergeCell ref="M50:N50"/>
    <mergeCell ref="A49:A53"/>
    <mergeCell ref="B49:B53"/>
    <mergeCell ref="C49:D49"/>
    <mergeCell ref="E49:F49"/>
    <mergeCell ref="G49:G53"/>
    <mergeCell ref="H32:H36"/>
    <mergeCell ref="I32:J32"/>
    <mergeCell ref="K32:L32"/>
    <mergeCell ref="M32:N32"/>
    <mergeCell ref="C33:D33"/>
    <mergeCell ref="E33:F33"/>
    <mergeCell ref="I33:J33"/>
    <mergeCell ref="K33:L33"/>
    <mergeCell ref="M33:N33"/>
    <mergeCell ref="A32:A36"/>
    <mergeCell ref="B32:B36"/>
    <mergeCell ref="C32:D32"/>
    <mergeCell ref="E32:F32"/>
    <mergeCell ref="G32:G36"/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29" type="noConversion"/>
  <hyperlinks>
    <hyperlink ref="A6" xr:uid="{00000000-0004-0000-0900-000000000000}"/>
    <hyperlink ref="A5" location="'MENU '!A1" display="BACK TO MENU" xr:uid="{00000000-0004-0000-0900-000001000000}"/>
  </hyperlinks>
  <pageMargins left="0.25" right="0.25" top="0.35" bottom="0.43" header="0.2" footer="0.3"/>
  <pageSetup scale="63" orientation="landscape" r:id="rId30"/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31"/>
  <sheetViews>
    <sheetView showGridLines="0" tabSelected="1" view="pageBreakPreview" zoomScaleSheetLayoutView="100" workbookViewId="0">
      <selection activeCell="L12" sqref="L12"/>
    </sheetView>
  </sheetViews>
  <sheetFormatPr defaultColWidth="8" defaultRowHeight="12.75"/>
  <cols>
    <col min="1" max="1" width="18.109375" style="8" customWidth="1"/>
    <col min="2" max="2" width="9.88671875" style="12" customWidth="1"/>
    <col min="3" max="4" width="9.44140625" style="8" customWidth="1"/>
    <col min="5" max="6" width="8.33203125" style="8" customWidth="1"/>
    <col min="7" max="7" width="18.109375" style="8" customWidth="1"/>
    <col min="8" max="8" width="7.88671875" style="120" customWidth="1"/>
    <col min="9" max="10" width="8.33203125" style="8" customWidth="1"/>
    <col min="11" max="11" width="8" style="8" customWidth="1"/>
    <col min="12" max="12" width="8.33203125" style="13" customWidth="1"/>
    <col min="13" max="13" width="8.33203125" style="8" customWidth="1"/>
    <col min="14" max="14" width="8.33203125" style="13" customWidth="1"/>
    <col min="15" max="16384" width="8" style="8"/>
  </cols>
  <sheetData>
    <row r="2" spans="1:14" s="4" customFormat="1" ht="37.5">
      <c r="A2" s="693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4" s="4" customFormat="1" ht="32.25" customHeight="1">
      <c r="A3" s="694" t="s">
        <v>59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</row>
    <row r="4" spans="1:14" s="1" customFormat="1" ht="15" customHeight="1">
      <c r="A4" s="2"/>
      <c r="B4" s="3"/>
      <c r="G4" s="2"/>
      <c r="H4" s="156"/>
      <c r="K4" s="2"/>
      <c r="M4" s="2"/>
    </row>
    <row r="5" spans="1:14" s="1" customFormat="1" ht="15" customHeight="1">
      <c r="A5" s="27" t="s">
        <v>22</v>
      </c>
      <c r="B5" s="3"/>
      <c r="G5" s="2"/>
      <c r="H5" s="156"/>
      <c r="J5" s="28"/>
      <c r="K5" s="720"/>
      <c r="L5" s="721"/>
      <c r="M5" s="736"/>
      <c r="N5" s="737"/>
    </row>
    <row r="6" spans="1:14">
      <c r="L6" s="148" t="s">
        <v>61</v>
      </c>
      <c r="M6" s="732">
        <f ca="1">'MENU '!K8</f>
        <v>44700</v>
      </c>
      <c r="N6" s="732"/>
    </row>
    <row r="7" spans="1:14" ht="13.5" thickBot="1">
      <c r="A7" s="6"/>
    </row>
    <row r="8" spans="1:14" s="29" customFormat="1" ht="18" customHeight="1" thickTop="1">
      <c r="A8" s="722" t="s">
        <v>3</v>
      </c>
      <c r="B8" s="725" t="s">
        <v>10</v>
      </c>
      <c r="C8" s="727" t="s">
        <v>202</v>
      </c>
      <c r="D8" s="727"/>
      <c r="E8" s="728" t="s">
        <v>27</v>
      </c>
      <c r="F8" s="728"/>
      <c r="G8" s="729" t="s">
        <v>31</v>
      </c>
      <c r="H8" s="738" t="s">
        <v>10</v>
      </c>
      <c r="I8" s="731" t="s">
        <v>27</v>
      </c>
      <c r="J8" s="731"/>
      <c r="K8" s="733" t="s">
        <v>13</v>
      </c>
      <c r="L8" s="733"/>
      <c r="M8" s="734" t="s">
        <v>14</v>
      </c>
      <c r="N8" s="735"/>
    </row>
    <row r="9" spans="1:14" s="29" customFormat="1" ht="17.25" customHeight="1">
      <c r="A9" s="723"/>
      <c r="B9" s="726"/>
      <c r="C9" s="129" t="s">
        <v>4</v>
      </c>
      <c r="D9" s="129" t="s">
        <v>0</v>
      </c>
      <c r="E9" s="129" t="s">
        <v>4</v>
      </c>
      <c r="F9" s="129" t="s">
        <v>0</v>
      </c>
      <c r="G9" s="730"/>
      <c r="H9" s="739"/>
      <c r="I9" s="129" t="s">
        <v>4</v>
      </c>
      <c r="J9" s="129" t="s">
        <v>0</v>
      </c>
      <c r="K9" s="129" t="s">
        <v>4</v>
      </c>
      <c r="L9" s="129" t="s">
        <v>0</v>
      </c>
      <c r="M9" s="145" t="s">
        <v>4</v>
      </c>
      <c r="N9" s="130" t="s">
        <v>0</v>
      </c>
    </row>
    <row r="10" spans="1:14" s="29" customFormat="1" ht="14.25" customHeight="1">
      <c r="A10" s="723"/>
      <c r="B10" s="726"/>
      <c r="C10" s="131" t="s">
        <v>9</v>
      </c>
      <c r="D10" s="131" t="s">
        <v>8</v>
      </c>
      <c r="E10" s="131" t="s">
        <v>6</v>
      </c>
      <c r="F10" s="131" t="s">
        <v>11</v>
      </c>
      <c r="G10" s="730"/>
      <c r="H10" s="739"/>
      <c r="I10" s="134" t="s">
        <v>9</v>
      </c>
      <c r="J10" s="134" t="s">
        <v>9</v>
      </c>
      <c r="K10" s="134" t="s">
        <v>8</v>
      </c>
      <c r="L10" s="134" t="s">
        <v>6</v>
      </c>
      <c r="M10" s="146" t="s">
        <v>11</v>
      </c>
      <c r="N10" s="136" t="s">
        <v>7</v>
      </c>
    </row>
    <row r="11" spans="1:14" s="29" customFormat="1" ht="14.25" customHeight="1">
      <c r="A11" s="724"/>
      <c r="B11" s="726"/>
      <c r="C11" s="137">
        <v>0.41666666666666669</v>
      </c>
      <c r="D11" s="137">
        <v>0.41666666666666669</v>
      </c>
      <c r="E11" s="137">
        <v>0.66666666666666663</v>
      </c>
      <c r="F11" s="137">
        <v>0.54166666666666663</v>
      </c>
      <c r="G11" s="730"/>
      <c r="H11" s="739"/>
      <c r="I11" s="140">
        <v>0.33333333333333331</v>
      </c>
      <c r="J11" s="140" t="s">
        <v>60</v>
      </c>
      <c r="K11" s="138" t="s">
        <v>210</v>
      </c>
      <c r="L11" s="138">
        <v>0.66666666666666663</v>
      </c>
      <c r="M11" s="147">
        <v>0.29166666666666669</v>
      </c>
      <c r="N11" s="139">
        <v>0.66666666666666663</v>
      </c>
    </row>
    <row r="12" spans="1:14" s="109" customFormat="1" ht="24.95" customHeight="1" thickBot="1">
      <c r="A12" s="330" t="s">
        <v>305</v>
      </c>
      <c r="B12" s="329" t="s">
        <v>265</v>
      </c>
      <c r="C12" s="332" t="s">
        <v>312</v>
      </c>
      <c r="D12" s="332" t="s">
        <v>232</v>
      </c>
      <c r="E12" s="359" t="s">
        <v>240</v>
      </c>
      <c r="F12" s="359" t="s">
        <v>241</v>
      </c>
      <c r="G12" s="198" t="s">
        <v>224</v>
      </c>
      <c r="H12" s="151"/>
      <c r="I12" s="194"/>
      <c r="J12" s="194"/>
      <c r="K12" s="194"/>
      <c r="L12" s="194"/>
      <c r="M12" s="194"/>
      <c r="N12" s="122"/>
    </row>
    <row r="13" spans="1:14" s="109" customFormat="1" ht="24.95" customHeight="1" thickTop="1">
      <c r="A13" s="330" t="s">
        <v>267</v>
      </c>
      <c r="B13" s="329" t="s">
        <v>262</v>
      </c>
      <c r="C13" s="332" t="s">
        <v>313</v>
      </c>
      <c r="D13" s="332" t="s">
        <v>238</v>
      </c>
      <c r="E13" s="359" t="s">
        <v>249</v>
      </c>
      <c r="F13" s="359" t="s">
        <v>282</v>
      </c>
      <c r="G13" s="198" t="s">
        <v>209</v>
      </c>
      <c r="H13" s="197" t="s">
        <v>277</v>
      </c>
      <c r="I13" s="194">
        <v>44735</v>
      </c>
      <c r="J13" s="194">
        <v>44735</v>
      </c>
      <c r="K13" s="194">
        <v>44749</v>
      </c>
      <c r="L13" s="194">
        <v>44752</v>
      </c>
      <c r="M13" s="194">
        <v>44753</v>
      </c>
      <c r="N13" s="194">
        <v>44754</v>
      </c>
    </row>
    <row r="14" spans="1:14" s="109" customFormat="1" ht="24.95" customHeight="1">
      <c r="A14" s="330" t="s">
        <v>266</v>
      </c>
      <c r="B14" s="329" t="s">
        <v>306</v>
      </c>
      <c r="C14" s="332" t="s">
        <v>257</v>
      </c>
      <c r="D14" s="332" t="s">
        <v>217</v>
      </c>
      <c r="E14" s="359" t="s">
        <v>242</v>
      </c>
      <c r="F14" s="359" t="s">
        <v>283</v>
      </c>
      <c r="G14" s="198" t="s">
        <v>189</v>
      </c>
      <c r="H14" s="204" t="s">
        <v>276</v>
      </c>
      <c r="I14" s="194">
        <v>44740</v>
      </c>
      <c r="J14" s="194">
        <v>44741</v>
      </c>
      <c r="K14" s="194">
        <v>44754</v>
      </c>
      <c r="L14" s="194">
        <v>44757</v>
      </c>
      <c r="M14" s="194">
        <v>44758</v>
      </c>
      <c r="N14" s="194">
        <v>44759</v>
      </c>
    </row>
    <row r="15" spans="1:14" s="109" customFormat="1" ht="24.95" customHeight="1">
      <c r="A15" s="330" t="s">
        <v>307</v>
      </c>
      <c r="B15" s="329" t="s">
        <v>308</v>
      </c>
      <c r="C15" s="332" t="s">
        <v>220</v>
      </c>
      <c r="D15" s="332" t="s">
        <v>239</v>
      </c>
      <c r="E15" s="359" t="s">
        <v>243</v>
      </c>
      <c r="F15" s="359" t="s">
        <v>284</v>
      </c>
      <c r="G15" s="198" t="s">
        <v>225</v>
      </c>
      <c r="H15" s="197" t="s">
        <v>226</v>
      </c>
      <c r="I15" s="194">
        <v>44746</v>
      </c>
      <c r="J15" s="194">
        <v>44746</v>
      </c>
      <c r="K15" s="194">
        <v>44760</v>
      </c>
      <c r="L15" s="194">
        <v>44763</v>
      </c>
      <c r="M15" s="194">
        <v>44764</v>
      </c>
      <c r="N15" s="194">
        <v>44765</v>
      </c>
    </row>
    <row r="16" spans="1:14" s="109" customFormat="1" ht="24.95" customHeight="1">
      <c r="A16" s="330" t="s">
        <v>309</v>
      </c>
      <c r="B16" s="329" t="s">
        <v>265</v>
      </c>
      <c r="C16" s="332" t="s">
        <v>246</v>
      </c>
      <c r="D16" s="332" t="s">
        <v>247</v>
      </c>
      <c r="E16" s="359" t="s">
        <v>250</v>
      </c>
      <c r="F16" s="359" t="s">
        <v>300</v>
      </c>
      <c r="G16" s="198" t="s">
        <v>421</v>
      </c>
      <c r="H16" s="197" t="s">
        <v>423</v>
      </c>
      <c r="I16" s="194">
        <f>I15+7</f>
        <v>44753</v>
      </c>
      <c r="J16" s="194">
        <f t="shared" ref="J16:N17" si="0">J15+7</f>
        <v>44753</v>
      </c>
      <c r="K16" s="194">
        <f t="shared" si="0"/>
        <v>44767</v>
      </c>
      <c r="L16" s="194">
        <f t="shared" si="0"/>
        <v>44770</v>
      </c>
      <c r="M16" s="194">
        <f t="shared" si="0"/>
        <v>44771</v>
      </c>
      <c r="N16" s="194">
        <f t="shared" si="0"/>
        <v>44772</v>
      </c>
    </row>
    <row r="17" spans="1:16" s="109" customFormat="1" ht="24.95" customHeight="1" thickBot="1">
      <c r="A17" s="330" t="s">
        <v>310</v>
      </c>
      <c r="B17" s="329" t="s">
        <v>311</v>
      </c>
      <c r="C17" s="332" t="s">
        <v>244</v>
      </c>
      <c r="D17" s="332" t="s">
        <v>245</v>
      </c>
      <c r="E17" s="359" t="s">
        <v>337</v>
      </c>
      <c r="F17" s="359" t="s">
        <v>314</v>
      </c>
      <c r="G17" s="198" t="s">
        <v>422</v>
      </c>
      <c r="H17" s="197" t="s">
        <v>424</v>
      </c>
      <c r="I17" s="194">
        <f>I16+7</f>
        <v>44760</v>
      </c>
      <c r="J17" s="194">
        <f t="shared" si="0"/>
        <v>44760</v>
      </c>
      <c r="K17" s="194">
        <f t="shared" si="0"/>
        <v>44774</v>
      </c>
      <c r="L17" s="194">
        <f t="shared" si="0"/>
        <v>44777</v>
      </c>
      <c r="M17" s="194">
        <f t="shared" si="0"/>
        <v>44778</v>
      </c>
      <c r="N17" s="194">
        <f t="shared" si="0"/>
        <v>44779</v>
      </c>
    </row>
    <row r="18" spans="1:16" s="109" customFormat="1" ht="24.95" customHeight="1" thickTop="1">
      <c r="A18" s="149" t="s">
        <v>32</v>
      </c>
      <c r="B18" s="150"/>
      <c r="C18" s="152"/>
      <c r="D18" s="152"/>
      <c r="E18" s="127"/>
      <c r="F18" s="127"/>
      <c r="G18" s="30"/>
      <c r="H18" s="157"/>
      <c r="I18" s="127"/>
      <c r="J18" s="127"/>
      <c r="K18" s="127"/>
      <c r="L18" s="127"/>
      <c r="M18" s="127"/>
      <c r="N18" s="127"/>
    </row>
    <row r="19" spans="1:16" ht="15.75">
      <c r="A19" s="15" t="s">
        <v>30</v>
      </c>
      <c r="B19" s="18"/>
      <c r="C19" s="14"/>
      <c r="D19" s="14"/>
      <c r="E19" s="6"/>
      <c r="F19" s="6"/>
      <c r="G19" s="6"/>
      <c r="H19" s="7"/>
      <c r="I19" s="6"/>
      <c r="J19" s="6"/>
      <c r="K19" s="6"/>
      <c r="L19" s="6"/>
    </row>
    <row r="20" spans="1:16" s="22" customFormat="1" ht="15.75">
      <c r="A20" s="19" t="s">
        <v>203</v>
      </c>
      <c r="B20" s="20"/>
      <c r="C20" s="21"/>
      <c r="D20" s="21"/>
      <c r="E20" s="21"/>
      <c r="F20" s="21"/>
      <c r="G20" s="21"/>
      <c r="H20" s="26"/>
      <c r="I20" s="19"/>
      <c r="K20" s="106" t="s">
        <v>204</v>
      </c>
      <c r="L20" s="107"/>
      <c r="P20" s="21"/>
    </row>
    <row r="21" spans="1:16" s="22" customFormat="1" ht="15.75">
      <c r="A21" s="19"/>
      <c r="B21" s="20"/>
      <c r="C21" s="21"/>
      <c r="D21" s="21"/>
      <c r="E21" s="21"/>
      <c r="F21" s="21"/>
      <c r="G21" s="21"/>
      <c r="H21" s="26"/>
      <c r="I21" s="19"/>
      <c r="K21" s="106"/>
      <c r="L21" s="107"/>
      <c r="P21" s="21"/>
    </row>
    <row r="22" spans="1:16" s="22" customFormat="1" ht="15.75">
      <c r="A22" s="19" t="s">
        <v>49</v>
      </c>
      <c r="B22" s="20"/>
      <c r="C22" s="21"/>
      <c r="D22" s="21"/>
      <c r="E22" s="21"/>
      <c r="F22" s="19"/>
      <c r="G22" s="26"/>
      <c r="H22" s="158"/>
      <c r="I22" s="19"/>
      <c r="K22" s="106" t="s">
        <v>69</v>
      </c>
      <c r="L22" s="107"/>
      <c r="P22" s="21"/>
    </row>
    <row r="23" spans="1:16" s="22" customFormat="1" ht="15.75">
      <c r="A23" s="19"/>
      <c r="B23" s="20"/>
      <c r="C23" s="21"/>
      <c r="D23" s="21"/>
      <c r="E23" s="21"/>
      <c r="F23" s="19"/>
      <c r="G23" s="155"/>
      <c r="H23" s="158"/>
      <c r="I23" s="19"/>
      <c r="K23" s="106"/>
      <c r="L23" s="107"/>
      <c r="P23" s="21"/>
    </row>
    <row r="24" spans="1:16" ht="15.75">
      <c r="A24" s="19"/>
      <c r="B24" s="20"/>
      <c r="C24" s="21"/>
      <c r="D24" s="21"/>
      <c r="E24" s="21"/>
      <c r="F24" s="19"/>
      <c r="G24" s="155"/>
      <c r="H24" s="158"/>
      <c r="I24" s="19"/>
      <c r="J24" s="22"/>
      <c r="K24" s="19"/>
      <c r="L24" s="22"/>
    </row>
    <row r="25" spans="1:16" ht="15.75">
      <c r="A25" s="143" t="s">
        <v>2</v>
      </c>
      <c r="B25" s="17"/>
      <c r="C25" s="5"/>
      <c r="D25" s="5"/>
      <c r="E25" s="9"/>
      <c r="F25" s="5"/>
      <c r="G25" s="111"/>
      <c r="H25" s="111"/>
      <c r="I25" s="112"/>
      <c r="J25" s="112"/>
      <c r="L25" s="8"/>
      <c r="N25" s="8"/>
    </row>
    <row r="26" spans="1:16" ht="3" customHeight="1">
      <c r="A26" s="143"/>
      <c r="B26" s="17"/>
      <c r="C26" s="5"/>
      <c r="D26" s="5"/>
      <c r="E26" s="9"/>
      <c r="F26" s="5"/>
      <c r="G26" s="111"/>
      <c r="H26" s="111"/>
      <c r="I26" s="112"/>
      <c r="J26" s="112"/>
      <c r="L26" s="8"/>
      <c r="N26" s="8"/>
    </row>
    <row r="27" spans="1:16" ht="18">
      <c r="A27" s="16" t="s">
        <v>39</v>
      </c>
      <c r="B27" s="17"/>
      <c r="C27" s="5"/>
      <c r="D27" s="5"/>
      <c r="E27" s="9"/>
      <c r="F27" s="113"/>
      <c r="G27" s="114"/>
      <c r="H27" s="115"/>
      <c r="I27" s="115"/>
      <c r="J27" s="115"/>
      <c r="L27" s="8"/>
      <c r="N27" s="8"/>
    </row>
    <row r="28" spans="1:16" ht="4.5" customHeight="1">
      <c r="A28" s="23"/>
      <c r="B28" s="116"/>
      <c r="C28" s="113"/>
      <c r="D28" s="113"/>
      <c r="E28" s="11"/>
      <c r="F28" s="113"/>
      <c r="G28" s="114"/>
      <c r="H28" s="111"/>
      <c r="I28" s="9"/>
      <c r="J28" s="9"/>
      <c r="L28" s="8"/>
      <c r="N28" s="8"/>
    </row>
    <row r="29" spans="1:16" ht="15">
      <c r="A29" s="117" t="s">
        <v>40</v>
      </c>
      <c r="B29" s="116"/>
      <c r="C29" s="113"/>
      <c r="D29" s="113"/>
      <c r="E29" s="11"/>
      <c r="F29" s="118"/>
      <c r="G29" s="10"/>
      <c r="H29" s="111"/>
      <c r="I29" s="9"/>
      <c r="J29" s="9"/>
      <c r="L29" s="8"/>
      <c r="N29" s="8"/>
    </row>
    <row r="30" spans="1:16" ht="15">
      <c r="A30" s="117" t="s">
        <v>38</v>
      </c>
      <c r="B30" s="119"/>
      <c r="C30" s="118"/>
      <c r="D30" s="118"/>
      <c r="E30" s="10"/>
      <c r="G30" s="120"/>
      <c r="J30" s="8">
        <f>K12-D12</f>
        <v>-44718</v>
      </c>
      <c r="L30" s="8"/>
      <c r="N30" s="8"/>
    </row>
    <row r="31" spans="1:16" ht="15">
      <c r="A31" s="24" t="s">
        <v>175</v>
      </c>
      <c r="B31" s="13"/>
      <c r="G31" s="120"/>
      <c r="L31" s="8"/>
      <c r="N31" s="8"/>
    </row>
  </sheetData>
  <customSheetViews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1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3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5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6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7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8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10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1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2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3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6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7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8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0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21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22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23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25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26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27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8"/>
      <headerFooter alignWithMargins="0"/>
    </customSheetView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29"/>
      <headerFooter alignWithMargins="0"/>
    </customSheetView>
  </customSheetViews>
  <mergeCells count="14">
    <mergeCell ref="M6:N6"/>
    <mergeCell ref="K8:L8"/>
    <mergeCell ref="M8:N8"/>
    <mergeCell ref="M5:N5"/>
    <mergeCell ref="H8:H11"/>
    <mergeCell ref="A2:L2"/>
    <mergeCell ref="A3:L3"/>
    <mergeCell ref="K5:L5"/>
    <mergeCell ref="A8:A11"/>
    <mergeCell ref="B8:B11"/>
    <mergeCell ref="C8:D8"/>
    <mergeCell ref="E8:F8"/>
    <mergeCell ref="G8:G11"/>
    <mergeCell ref="I8:J8"/>
  </mergeCells>
  <phoneticPr fontId="29" type="noConversion"/>
  <hyperlinks>
    <hyperlink ref="A5" display="BACK TO MENU" xr:uid="{00000000-0004-0000-0A00-000000000000}"/>
  </hyperlinks>
  <pageMargins left="0.25" right="0.25" top="0.47" bottom="0.41" header="0.3" footer="0.3"/>
  <pageSetup scale="80" orientation="landscape" r:id="rId30"/>
  <headerFooter alignWithMargins="0"/>
  <drawing r:id="rId3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32"/>
  <sheetViews>
    <sheetView showGridLines="0" view="pageBreakPreview" zoomScale="90" zoomScaleSheetLayoutView="90" workbookViewId="0">
      <selection activeCell="H15" sqref="H15"/>
    </sheetView>
  </sheetViews>
  <sheetFormatPr defaultColWidth="8" defaultRowHeight="12.75"/>
  <cols>
    <col min="1" max="1" width="20" style="8" customWidth="1"/>
    <col min="2" max="2" width="10.109375" style="12" customWidth="1"/>
    <col min="3" max="4" width="9.44140625" style="8" customWidth="1"/>
    <col min="5" max="6" width="8.33203125" style="8" customWidth="1"/>
    <col min="7" max="7" width="25.109375" style="8" customWidth="1"/>
    <col min="8" max="8" width="13.109375" style="8" customWidth="1"/>
    <col min="9" max="11" width="6.109375" style="8" customWidth="1"/>
    <col min="12" max="12" width="7" style="13" customWidth="1"/>
    <col min="13" max="13" width="6.88671875" style="8" customWidth="1"/>
    <col min="14" max="14" width="11.6640625" style="13" customWidth="1"/>
    <col min="15" max="16384" width="8" style="8"/>
  </cols>
  <sheetData>
    <row r="2" spans="1:15" s="4" customFormat="1" ht="37.5">
      <c r="A2" s="693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5" s="4" customFormat="1" ht="32.25" customHeight="1">
      <c r="A3" s="694" t="s">
        <v>155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</row>
    <row r="4" spans="1:15" s="1" customFormat="1" ht="15" customHeight="1">
      <c r="A4" s="2"/>
      <c r="B4" s="3"/>
      <c r="G4" s="2"/>
      <c r="H4" s="3"/>
      <c r="K4" s="2"/>
      <c r="M4" s="2"/>
    </row>
    <row r="5" spans="1:15" s="1" customFormat="1" ht="15" customHeight="1">
      <c r="A5" s="27" t="s">
        <v>22</v>
      </c>
      <c r="B5" s="3"/>
      <c r="G5" s="2"/>
      <c r="H5" s="3"/>
      <c r="I5" s="28"/>
      <c r="J5" s="28"/>
      <c r="K5" s="720"/>
      <c r="L5" s="721"/>
      <c r="M5" s="148" t="s">
        <v>61</v>
      </c>
      <c r="N5" s="148">
        <f ca="1">'MENU '!K8</f>
        <v>44700</v>
      </c>
      <c r="O5" s="160"/>
    </row>
    <row r="7" spans="1:15">
      <c r="A7" s="6"/>
    </row>
    <row r="8" spans="1:15" s="29" customFormat="1" ht="15.75" customHeight="1">
      <c r="A8" s="747" t="s">
        <v>3</v>
      </c>
      <c r="B8" s="749" t="s">
        <v>10</v>
      </c>
      <c r="C8" s="742" t="s">
        <v>18</v>
      </c>
      <c r="D8" s="742"/>
      <c r="E8" s="743" t="s">
        <v>138</v>
      </c>
      <c r="F8" s="743"/>
      <c r="G8" s="744" t="s">
        <v>31</v>
      </c>
      <c r="H8" s="741" t="s">
        <v>10</v>
      </c>
      <c r="I8" s="745" t="s">
        <v>138</v>
      </c>
      <c r="J8" s="746"/>
      <c r="K8" s="730" t="s">
        <v>14</v>
      </c>
      <c r="L8" s="750"/>
      <c r="M8" s="730" t="s">
        <v>13</v>
      </c>
      <c r="N8" s="740"/>
    </row>
    <row r="9" spans="1:15" s="29" customFormat="1" ht="14.25" customHeight="1">
      <c r="A9" s="747"/>
      <c r="B9" s="726"/>
      <c r="C9" s="129" t="s">
        <v>4</v>
      </c>
      <c r="D9" s="129" t="s">
        <v>0</v>
      </c>
      <c r="E9" s="129" t="s">
        <v>4</v>
      </c>
      <c r="F9" s="129" t="s">
        <v>0</v>
      </c>
      <c r="G9" s="730"/>
      <c r="H9" s="739"/>
      <c r="I9" s="129" t="s">
        <v>4</v>
      </c>
      <c r="J9" s="129" t="s">
        <v>0</v>
      </c>
      <c r="K9" s="129" t="s">
        <v>4</v>
      </c>
      <c r="L9" s="133" t="s">
        <v>0</v>
      </c>
      <c r="M9" s="129" t="s">
        <v>4</v>
      </c>
      <c r="N9" s="129" t="s">
        <v>0</v>
      </c>
    </row>
    <row r="10" spans="1:15" s="29" customFormat="1" ht="14.25" customHeight="1">
      <c r="A10" s="747"/>
      <c r="B10" s="726"/>
      <c r="C10" s="131" t="s">
        <v>9</v>
      </c>
      <c r="D10" s="131" t="s">
        <v>8</v>
      </c>
      <c r="E10" s="131" t="s">
        <v>5</v>
      </c>
      <c r="F10" s="131" t="s">
        <v>6</v>
      </c>
      <c r="G10" s="730"/>
      <c r="H10" s="739"/>
      <c r="I10" s="134" t="s">
        <v>9</v>
      </c>
      <c r="J10" s="134" t="s">
        <v>8</v>
      </c>
      <c r="K10" s="134" t="s">
        <v>9</v>
      </c>
      <c r="L10" s="135" t="s">
        <v>8</v>
      </c>
      <c r="M10" s="134" t="s">
        <v>5</v>
      </c>
      <c r="N10" s="134" t="s">
        <v>11</v>
      </c>
    </row>
    <row r="11" spans="1:15" s="29" customFormat="1" ht="14.25" customHeight="1">
      <c r="A11" s="748"/>
      <c r="B11" s="726"/>
      <c r="C11" s="137">
        <v>0.41666666666666669</v>
      </c>
      <c r="D11" s="137">
        <v>0.41666666666666669</v>
      </c>
      <c r="E11" s="137" t="s">
        <v>64</v>
      </c>
      <c r="F11" s="137" t="s">
        <v>64</v>
      </c>
      <c r="G11" s="730"/>
      <c r="H11" s="739"/>
      <c r="I11" s="138">
        <v>0.16666666666666666</v>
      </c>
      <c r="J11" s="138">
        <v>0.16666666666666666</v>
      </c>
      <c r="K11" s="138">
        <v>0.33333333333333331</v>
      </c>
      <c r="L11" s="138">
        <v>0.75</v>
      </c>
      <c r="M11" s="138">
        <v>0.33333333333333331</v>
      </c>
      <c r="N11" s="138">
        <v>0.54166666666666663</v>
      </c>
    </row>
    <row r="12" spans="1:15" s="109" customFormat="1" ht="24.95" customHeight="1">
      <c r="A12" s="330" t="s">
        <v>305</v>
      </c>
      <c r="B12" s="329" t="s">
        <v>265</v>
      </c>
      <c r="C12" s="332" t="s">
        <v>312</v>
      </c>
      <c r="D12" s="332" t="s">
        <v>232</v>
      </c>
      <c r="E12" s="332" t="s">
        <v>235</v>
      </c>
      <c r="F12" s="332" t="s">
        <v>233</v>
      </c>
      <c r="G12" s="205" t="s">
        <v>208</v>
      </c>
      <c r="H12" s="210" t="s">
        <v>274</v>
      </c>
      <c r="I12" s="194">
        <v>44731</v>
      </c>
      <c r="J12" s="194">
        <v>44732</v>
      </c>
      <c r="K12" s="194">
        <v>44746</v>
      </c>
      <c r="L12" s="194">
        <v>44749</v>
      </c>
      <c r="M12" s="196">
        <v>44749</v>
      </c>
      <c r="N12" s="196">
        <v>44752</v>
      </c>
    </row>
    <row r="13" spans="1:15" s="109" customFormat="1" ht="24.95" customHeight="1">
      <c r="A13" s="330" t="s">
        <v>267</v>
      </c>
      <c r="B13" s="329" t="s">
        <v>262</v>
      </c>
      <c r="C13" s="332" t="s">
        <v>313</v>
      </c>
      <c r="D13" s="332" t="s">
        <v>238</v>
      </c>
      <c r="E13" s="332" t="s">
        <v>218</v>
      </c>
      <c r="F13" s="332" t="s">
        <v>219</v>
      </c>
      <c r="G13" s="205" t="s">
        <v>415</v>
      </c>
      <c r="H13" s="210" t="s">
        <v>275</v>
      </c>
      <c r="I13" s="196">
        <v>44738</v>
      </c>
      <c r="J13" s="196">
        <v>44737</v>
      </c>
      <c r="K13" s="196">
        <f t="shared" ref="K13:N13" si="0">K12+7</f>
        <v>44753</v>
      </c>
      <c r="L13" s="196">
        <f t="shared" si="0"/>
        <v>44756</v>
      </c>
      <c r="M13" s="196">
        <f t="shared" si="0"/>
        <v>44756</v>
      </c>
      <c r="N13" s="196">
        <f t="shared" si="0"/>
        <v>44759</v>
      </c>
    </row>
    <row r="14" spans="1:15" s="109" customFormat="1" ht="24.95" customHeight="1">
      <c r="A14" s="330" t="s">
        <v>266</v>
      </c>
      <c r="B14" s="329" t="s">
        <v>306</v>
      </c>
      <c r="C14" s="332" t="s">
        <v>257</v>
      </c>
      <c r="D14" s="332" t="s">
        <v>217</v>
      </c>
      <c r="E14" s="332" t="s">
        <v>236</v>
      </c>
      <c r="F14" s="332" t="s">
        <v>285</v>
      </c>
      <c r="G14" s="205" t="s">
        <v>273</v>
      </c>
      <c r="H14" s="210" t="s">
        <v>418</v>
      </c>
      <c r="I14" s="196">
        <f t="shared" ref="I14:I17" si="1">I13+7</f>
        <v>44745</v>
      </c>
      <c r="J14" s="196">
        <f t="shared" ref="J14:J17" si="2">J13+7</f>
        <v>44744</v>
      </c>
      <c r="K14" s="196">
        <f t="shared" ref="K14:K17" si="3">K13+7</f>
        <v>44760</v>
      </c>
      <c r="L14" s="196">
        <f t="shared" ref="L14:L17" si="4">L13+7</f>
        <v>44763</v>
      </c>
      <c r="M14" s="196">
        <f t="shared" ref="M14:M17" si="5">M13+7</f>
        <v>44763</v>
      </c>
      <c r="N14" s="196">
        <f t="shared" ref="N14:N17" si="6">N13+7</f>
        <v>44766</v>
      </c>
    </row>
    <row r="15" spans="1:15" s="109" customFormat="1" ht="24.95" customHeight="1">
      <c r="A15" s="330" t="s">
        <v>307</v>
      </c>
      <c r="B15" s="329" t="s">
        <v>308</v>
      </c>
      <c r="C15" s="332" t="s">
        <v>220</v>
      </c>
      <c r="D15" s="332" t="s">
        <v>239</v>
      </c>
      <c r="E15" s="332" t="s">
        <v>248</v>
      </c>
      <c r="F15" s="332" t="s">
        <v>286</v>
      </c>
      <c r="G15" s="205" t="s">
        <v>224</v>
      </c>
      <c r="H15" s="210"/>
      <c r="I15" s="592">
        <f t="shared" si="1"/>
        <v>44752</v>
      </c>
      <c r="J15" s="592">
        <f t="shared" si="2"/>
        <v>44751</v>
      </c>
      <c r="K15" s="592">
        <f t="shared" si="3"/>
        <v>44767</v>
      </c>
      <c r="L15" s="592">
        <f t="shared" si="4"/>
        <v>44770</v>
      </c>
      <c r="M15" s="592">
        <f t="shared" si="5"/>
        <v>44770</v>
      </c>
      <c r="N15" s="592">
        <f t="shared" si="6"/>
        <v>44773</v>
      </c>
    </row>
    <row r="16" spans="1:15" ht="22.5" customHeight="1">
      <c r="A16" s="330" t="s">
        <v>309</v>
      </c>
      <c r="B16" s="329" t="s">
        <v>265</v>
      </c>
      <c r="C16" s="332" t="s">
        <v>246</v>
      </c>
      <c r="D16" s="332" t="s">
        <v>247</v>
      </c>
      <c r="E16" s="332" t="s">
        <v>252</v>
      </c>
      <c r="F16" s="332" t="s">
        <v>287</v>
      </c>
      <c r="G16" s="205" t="s">
        <v>416</v>
      </c>
      <c r="H16" s="210" t="s">
        <v>419</v>
      </c>
      <c r="I16" s="196">
        <f t="shared" si="1"/>
        <v>44759</v>
      </c>
      <c r="J16" s="196">
        <f t="shared" si="2"/>
        <v>44758</v>
      </c>
      <c r="K16" s="196">
        <f t="shared" si="3"/>
        <v>44774</v>
      </c>
      <c r="L16" s="196">
        <f t="shared" si="4"/>
        <v>44777</v>
      </c>
      <c r="M16" s="196">
        <f t="shared" si="5"/>
        <v>44777</v>
      </c>
      <c r="N16" s="196">
        <f t="shared" si="6"/>
        <v>44780</v>
      </c>
    </row>
    <row r="17" spans="1:16" ht="22.5" customHeight="1">
      <c r="A17" s="330" t="s">
        <v>310</v>
      </c>
      <c r="B17" s="329" t="s">
        <v>311</v>
      </c>
      <c r="C17" s="332" t="s">
        <v>244</v>
      </c>
      <c r="D17" s="332" t="s">
        <v>245</v>
      </c>
      <c r="E17" s="332" t="s">
        <v>288</v>
      </c>
      <c r="F17" s="332" t="s">
        <v>289</v>
      </c>
      <c r="G17" s="205" t="s">
        <v>417</v>
      </c>
      <c r="H17" s="210" t="s">
        <v>420</v>
      </c>
      <c r="I17" s="196">
        <f t="shared" si="1"/>
        <v>44766</v>
      </c>
      <c r="J17" s="196">
        <f t="shared" si="2"/>
        <v>44765</v>
      </c>
      <c r="K17" s="196">
        <f t="shared" si="3"/>
        <v>44781</v>
      </c>
      <c r="L17" s="196">
        <f t="shared" si="4"/>
        <v>44784</v>
      </c>
      <c r="M17" s="196">
        <f t="shared" si="5"/>
        <v>44784</v>
      </c>
      <c r="N17" s="196">
        <f t="shared" si="6"/>
        <v>44787</v>
      </c>
    </row>
    <row r="18" spans="1:16">
      <c r="A18" s="6"/>
    </row>
    <row r="19" spans="1:16">
      <c r="A19" s="6"/>
    </row>
    <row r="20" spans="1:16" ht="15.75">
      <c r="A20" s="15" t="s">
        <v>30</v>
      </c>
      <c r="B20" s="18"/>
      <c r="C20" s="14"/>
      <c r="D20" s="14"/>
      <c r="E20" s="6"/>
      <c r="F20" s="6"/>
      <c r="G20" s="6"/>
      <c r="H20" s="6"/>
      <c r="I20" s="6"/>
      <c r="J20" s="6"/>
      <c r="K20" s="6"/>
      <c r="L20" s="6"/>
    </row>
    <row r="21" spans="1:16" s="22" customFormat="1" ht="15.75">
      <c r="A21" s="19" t="s">
        <v>170</v>
      </c>
      <c r="B21" s="20"/>
      <c r="C21" s="21"/>
      <c r="D21" s="21"/>
      <c r="E21" s="21"/>
      <c r="F21" s="21"/>
      <c r="G21" s="21"/>
      <c r="H21" s="21"/>
      <c r="K21" s="106" t="s">
        <v>168</v>
      </c>
      <c r="L21" s="107"/>
      <c r="P21" s="21"/>
    </row>
    <row r="22" spans="1:16" s="22" customFormat="1" ht="15.75">
      <c r="A22" s="19" t="s">
        <v>19</v>
      </c>
      <c r="B22" s="20"/>
      <c r="C22" s="21"/>
      <c r="D22" s="21"/>
      <c r="E22" s="21"/>
      <c r="F22" s="21"/>
      <c r="G22" s="21"/>
      <c r="H22" s="21"/>
      <c r="K22" s="106" t="s">
        <v>169</v>
      </c>
      <c r="L22" s="107"/>
      <c r="P22" s="21"/>
    </row>
    <row r="23" spans="1:16" s="22" customFormat="1" ht="15.75">
      <c r="A23" s="19" t="s">
        <v>49</v>
      </c>
      <c r="B23" s="20"/>
      <c r="C23" s="21"/>
      <c r="D23" s="21"/>
      <c r="E23" s="21"/>
      <c r="F23" s="19"/>
      <c r="G23" s="26"/>
      <c r="K23" s="106" t="s">
        <v>174</v>
      </c>
      <c r="L23" s="107"/>
      <c r="P23" s="21"/>
    </row>
    <row r="24" spans="1:16" s="22" customFormat="1" ht="15.75">
      <c r="A24" s="19" t="s">
        <v>20</v>
      </c>
      <c r="B24" s="20"/>
      <c r="C24" s="21"/>
      <c r="D24" s="21"/>
      <c r="E24" s="21"/>
      <c r="F24" s="19"/>
      <c r="G24" s="26"/>
      <c r="K24" s="106" t="s">
        <v>57</v>
      </c>
      <c r="L24" s="107"/>
      <c r="P24" s="21"/>
    </row>
    <row r="25" spans="1:16" ht="15.75">
      <c r="A25" s="19"/>
      <c r="B25" s="20"/>
      <c r="C25" s="21"/>
      <c r="D25" s="21"/>
      <c r="E25" s="21"/>
      <c r="F25" s="19"/>
      <c r="G25" s="26"/>
      <c r="H25" s="22"/>
      <c r="I25" s="22"/>
      <c r="J25" s="22"/>
      <c r="K25" s="19"/>
      <c r="L25" s="22"/>
    </row>
    <row r="26" spans="1:16" ht="15.75">
      <c r="A26" s="25" t="s">
        <v>2</v>
      </c>
      <c r="B26" s="17"/>
      <c r="C26" s="5"/>
      <c r="D26" s="5"/>
      <c r="E26" s="9"/>
      <c r="F26" s="5"/>
      <c r="G26" s="111"/>
      <c r="H26" s="9"/>
      <c r="I26" s="112"/>
      <c r="J26" s="112"/>
      <c r="L26" s="8"/>
      <c r="N26" s="8"/>
    </row>
    <row r="27" spans="1:16" ht="3" customHeight="1">
      <c r="A27" s="25"/>
      <c r="B27" s="17"/>
      <c r="C27" s="5"/>
      <c r="D27" s="5"/>
      <c r="E27" s="9"/>
      <c r="F27" s="5"/>
      <c r="G27" s="111"/>
      <c r="H27" s="9"/>
      <c r="I27" s="112"/>
      <c r="J27" s="112"/>
      <c r="L27" s="8"/>
      <c r="N27" s="8"/>
    </row>
    <row r="28" spans="1:16" ht="18">
      <c r="A28" s="16" t="s">
        <v>39</v>
      </c>
      <c r="B28" s="17"/>
      <c r="C28" s="5"/>
      <c r="D28" s="5"/>
      <c r="E28" s="9"/>
      <c r="F28" s="113"/>
      <c r="G28" s="114"/>
      <c r="H28" s="115"/>
      <c r="I28" s="115"/>
      <c r="J28" s="115"/>
      <c r="L28" s="8"/>
      <c r="N28" s="8"/>
    </row>
    <row r="29" spans="1:16" ht="4.5" customHeight="1">
      <c r="A29" s="23"/>
      <c r="B29" s="116"/>
      <c r="C29" s="113"/>
      <c r="D29" s="113"/>
      <c r="E29" s="11"/>
      <c r="F29" s="113"/>
      <c r="G29" s="114"/>
      <c r="H29" s="9"/>
      <c r="I29" s="9"/>
      <c r="J29" s="9"/>
      <c r="L29" s="8"/>
      <c r="N29" s="8"/>
    </row>
    <row r="30" spans="1:16" ht="15">
      <c r="A30" s="117" t="s">
        <v>40</v>
      </c>
      <c r="B30" s="116"/>
      <c r="C30" s="113"/>
      <c r="D30" s="113"/>
      <c r="E30" s="11"/>
      <c r="F30" s="118"/>
      <c r="G30" s="10"/>
      <c r="H30" s="9"/>
      <c r="I30" s="9"/>
      <c r="J30" s="9"/>
      <c r="L30" s="8"/>
      <c r="N30" s="8"/>
    </row>
    <row r="31" spans="1:16" ht="15">
      <c r="A31" s="117" t="s">
        <v>38</v>
      </c>
      <c r="B31" s="119"/>
      <c r="C31" s="118"/>
      <c r="D31" s="118"/>
      <c r="E31" s="10"/>
      <c r="G31" s="120"/>
      <c r="L31" s="8"/>
      <c r="N31" s="8"/>
    </row>
    <row r="32" spans="1:16" ht="15">
      <c r="A32" s="24" t="s">
        <v>175</v>
      </c>
      <c r="B32" s="13"/>
      <c r="G32" s="120"/>
      <c r="L32" s="8"/>
      <c r="N32" s="8"/>
    </row>
  </sheetData>
  <customSheetViews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1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3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5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6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7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8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10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1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2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3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6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7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8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0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1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22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23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5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26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27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8"/>
    </customSheetView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29"/>
    </customSheetView>
  </customSheetViews>
  <mergeCells count="12">
    <mergeCell ref="A2:L2"/>
    <mergeCell ref="A3:L3"/>
    <mergeCell ref="K5:L5"/>
    <mergeCell ref="A8:A11"/>
    <mergeCell ref="B8:B11"/>
    <mergeCell ref="K8:L8"/>
    <mergeCell ref="M8:N8"/>
    <mergeCell ref="H8:H11"/>
    <mergeCell ref="C8:D8"/>
    <mergeCell ref="E8:F8"/>
    <mergeCell ref="G8:G11"/>
    <mergeCell ref="I8:J8"/>
  </mergeCells>
  <phoneticPr fontId="29" type="noConversion"/>
  <hyperlinks>
    <hyperlink ref="A5" display="BACK TO MENU" xr:uid="{00000000-0004-0000-0B00-000000000000}"/>
  </hyperlinks>
  <pageMargins left="0.25" right="0.25" top="0.47" bottom="0.41" header="0.3" footer="0.3"/>
  <pageSetup scale="68" orientation="landscape" r:id="rId30"/>
  <ignoredErrors>
    <ignoredError sqref="E11:F11" numberStoredAsText="1"/>
  </ignoredErrors>
  <drawing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autoPageBreaks="0" fitToPage="1"/>
  </sheetPr>
  <dimension ref="A2:N31"/>
  <sheetViews>
    <sheetView zoomScaleNormal="100" workbookViewId="0">
      <selection activeCell="M17" sqref="M17"/>
    </sheetView>
  </sheetViews>
  <sheetFormatPr defaultColWidth="8" defaultRowHeight="17.25"/>
  <cols>
    <col min="1" max="1" width="25.44140625" style="229" customWidth="1"/>
    <col min="2" max="2" width="14.44140625" style="420" customWidth="1"/>
    <col min="3" max="3" width="10.6640625" style="229" customWidth="1"/>
    <col min="4" max="4" width="10.21875" style="229" customWidth="1"/>
    <col min="5" max="5" width="8.5546875" style="229" customWidth="1"/>
    <col min="6" max="6" width="8.33203125" style="229" customWidth="1"/>
    <col min="7" max="7" width="8.5546875" style="229" customWidth="1"/>
    <col min="8" max="10" width="8.33203125" style="229" customWidth="1"/>
    <col min="11" max="11" width="8.109375" style="424" customWidth="1"/>
    <col min="12" max="12" width="9.109375" style="424" customWidth="1"/>
    <col min="13" max="13" width="8.21875" style="424" customWidth="1"/>
    <col min="14" max="14" width="8.109375" style="424" customWidth="1"/>
    <col min="15" max="16384" width="8" style="229"/>
  </cols>
  <sheetData>
    <row r="2" spans="1:14" ht="21">
      <c r="A2" s="755" t="s">
        <v>1</v>
      </c>
      <c r="B2" s="755"/>
      <c r="C2" s="755"/>
      <c r="D2" s="755"/>
      <c r="E2" s="755"/>
      <c r="F2" s="755"/>
      <c r="G2" s="415"/>
      <c r="H2" s="415"/>
      <c r="I2" s="415"/>
      <c r="J2" s="415"/>
      <c r="K2" s="416"/>
      <c r="L2" s="416"/>
      <c r="M2" s="416"/>
      <c r="N2" s="416"/>
    </row>
    <row r="3" spans="1:14" ht="21">
      <c r="A3" s="755" t="s">
        <v>158</v>
      </c>
      <c r="B3" s="755"/>
      <c r="C3" s="755"/>
      <c r="D3" s="755"/>
      <c r="E3" s="755"/>
      <c r="F3" s="755"/>
      <c r="G3" s="415"/>
      <c r="H3" s="415"/>
      <c r="I3" s="415"/>
      <c r="J3" s="415"/>
      <c r="K3" s="417"/>
      <c r="L3" s="417"/>
      <c r="M3" s="417"/>
      <c r="N3" s="417"/>
    </row>
    <row r="4" spans="1:14" s="420" customFormat="1">
      <c r="A4" s="418"/>
      <c r="B4" s="419"/>
    </row>
    <row r="5" spans="1:14" s="420" customFormat="1">
      <c r="A5" s="421" t="s">
        <v>22</v>
      </c>
      <c r="B5" s="419"/>
      <c r="G5" s="422"/>
      <c r="H5" s="422"/>
      <c r="I5" s="422"/>
      <c r="J5" s="422"/>
      <c r="K5" s="423"/>
      <c r="L5" s="423" t="s">
        <v>258</v>
      </c>
      <c r="M5" s="575" t="s">
        <v>260</v>
      </c>
      <c r="N5" s="423"/>
    </row>
    <row r="6" spans="1:14">
      <c r="M6" s="756"/>
      <c r="N6" s="757"/>
    </row>
    <row r="7" spans="1:14" ht="18" thickBot="1">
      <c r="A7" s="425"/>
      <c r="B7" s="424"/>
      <c r="K7" s="229"/>
      <c r="L7" s="229"/>
      <c r="M7" s="229"/>
      <c r="N7" s="229"/>
    </row>
    <row r="8" spans="1:14" ht="15.75" customHeight="1">
      <c r="A8" s="751" t="s">
        <v>3</v>
      </c>
      <c r="B8" s="753" t="s">
        <v>10</v>
      </c>
      <c r="C8" s="760" t="s">
        <v>179</v>
      </c>
      <c r="D8" s="760"/>
      <c r="E8" s="761" t="s">
        <v>21</v>
      </c>
      <c r="F8" s="761"/>
      <c r="G8" s="758" t="s">
        <v>180</v>
      </c>
      <c r="H8" s="758"/>
      <c r="I8" s="758" t="s">
        <v>26</v>
      </c>
      <c r="J8" s="758"/>
      <c r="K8" s="758" t="s">
        <v>50</v>
      </c>
      <c r="L8" s="758"/>
      <c r="M8" s="758" t="s">
        <v>51</v>
      </c>
      <c r="N8" s="759"/>
    </row>
    <row r="9" spans="1:14" ht="12.75" customHeight="1">
      <c r="A9" s="752"/>
      <c r="B9" s="754"/>
      <c r="C9" s="426" t="s">
        <v>4</v>
      </c>
      <c r="D9" s="426" t="s">
        <v>0</v>
      </c>
      <c r="E9" s="426" t="s">
        <v>4</v>
      </c>
      <c r="F9" s="426" t="s">
        <v>0</v>
      </c>
      <c r="G9" s="426" t="s">
        <v>4</v>
      </c>
      <c r="H9" s="426" t="s">
        <v>0</v>
      </c>
      <c r="I9" s="426" t="s">
        <v>4</v>
      </c>
      <c r="J9" s="426" t="s">
        <v>0</v>
      </c>
      <c r="K9" s="426" t="s">
        <v>4</v>
      </c>
      <c r="L9" s="426" t="s">
        <v>0</v>
      </c>
      <c r="M9" s="426" t="s">
        <v>4</v>
      </c>
      <c r="N9" s="427" t="s">
        <v>0</v>
      </c>
    </row>
    <row r="10" spans="1:14" ht="12.75" customHeight="1">
      <c r="A10" s="752"/>
      <c r="B10" s="754"/>
      <c r="C10" s="428" t="s">
        <v>8</v>
      </c>
      <c r="D10" s="428" t="s">
        <v>5</v>
      </c>
      <c r="E10" s="428" t="s">
        <v>212</v>
      </c>
      <c r="F10" s="428" t="s">
        <v>212</v>
      </c>
      <c r="G10" s="429" t="s">
        <v>5</v>
      </c>
      <c r="H10" s="429" t="s">
        <v>11</v>
      </c>
      <c r="I10" s="429" t="s">
        <v>7</v>
      </c>
      <c r="J10" s="429" t="s">
        <v>12</v>
      </c>
      <c r="K10" s="428" t="s">
        <v>8</v>
      </c>
      <c r="L10" s="428" t="s">
        <v>5</v>
      </c>
      <c r="M10" s="428" t="s">
        <v>11</v>
      </c>
      <c r="N10" s="430" t="s">
        <v>7</v>
      </c>
    </row>
    <row r="11" spans="1:14" ht="24" customHeight="1">
      <c r="A11" s="581" t="str">
        <f>"CMA CGM LA SCALA"</f>
        <v>CMA CGM LA SCALA</v>
      </c>
      <c r="B11" s="582" t="str">
        <f>"0PGCRE1MA"</f>
        <v>0PGCRE1MA</v>
      </c>
      <c r="C11" s="586">
        <v>44718</v>
      </c>
      <c r="D11" s="586">
        <v>44719</v>
      </c>
      <c r="E11" s="587">
        <v>44727</v>
      </c>
      <c r="F11" s="587">
        <v>44728</v>
      </c>
      <c r="G11" s="587">
        <v>44754</v>
      </c>
      <c r="H11" s="587">
        <v>44756</v>
      </c>
      <c r="I11" s="587">
        <v>44760</v>
      </c>
      <c r="J11" s="587">
        <v>44761</v>
      </c>
      <c r="K11" s="587">
        <v>44758</v>
      </c>
      <c r="L11" s="587">
        <v>44759</v>
      </c>
      <c r="M11" s="587" t="s">
        <v>201</v>
      </c>
      <c r="N11" s="588" t="s">
        <v>201</v>
      </c>
    </row>
    <row r="12" spans="1:14" ht="24" customHeight="1">
      <c r="A12" s="581" t="str">
        <f>"CMA CGM ATTILA"</f>
        <v>CMA CGM ATTILA</v>
      </c>
      <c r="B12" s="582" t="str">
        <f>"0PGCTE1MA"</f>
        <v>0PGCTE1MA</v>
      </c>
      <c r="C12" s="586">
        <v>44725</v>
      </c>
      <c r="D12" s="586">
        <v>44726</v>
      </c>
      <c r="E12" s="587">
        <v>44734</v>
      </c>
      <c r="F12" s="587">
        <v>44735</v>
      </c>
      <c r="G12" s="587">
        <v>44761</v>
      </c>
      <c r="H12" s="587">
        <v>44763</v>
      </c>
      <c r="I12" s="587">
        <v>44767</v>
      </c>
      <c r="J12" s="587">
        <v>44768</v>
      </c>
      <c r="K12" s="587">
        <v>44765</v>
      </c>
      <c r="L12" s="587">
        <v>44766</v>
      </c>
      <c r="M12" s="587" t="s">
        <v>201</v>
      </c>
      <c r="N12" s="588" t="s">
        <v>201</v>
      </c>
    </row>
    <row r="13" spans="1:14" ht="24" customHeight="1">
      <c r="A13" s="581" t="str">
        <f>"APL DANUBE"</f>
        <v>APL DANUBE</v>
      </c>
      <c r="B13" s="582" t="str">
        <f>"0PGCVE1MA"</f>
        <v>0PGCVE1MA</v>
      </c>
      <c r="C13" s="586">
        <v>44732</v>
      </c>
      <c r="D13" s="586">
        <v>44733</v>
      </c>
      <c r="E13" s="587">
        <v>44741</v>
      </c>
      <c r="F13" s="587">
        <v>44742</v>
      </c>
      <c r="G13" s="587">
        <v>44768</v>
      </c>
      <c r="H13" s="587">
        <v>44770</v>
      </c>
      <c r="I13" s="587">
        <v>44774</v>
      </c>
      <c r="J13" s="587">
        <v>44775</v>
      </c>
      <c r="K13" s="587">
        <v>44772</v>
      </c>
      <c r="L13" s="587">
        <v>44773</v>
      </c>
      <c r="M13" s="587" t="s">
        <v>201</v>
      </c>
      <c r="N13" s="588" t="s">
        <v>201</v>
      </c>
    </row>
    <row r="14" spans="1:14" ht="24" customHeight="1" thickBot="1">
      <c r="A14" s="583" t="str">
        <f>"CMA CGM TAGE"</f>
        <v>CMA CGM TAGE</v>
      </c>
      <c r="B14" s="584" t="str">
        <f>"0PGCXE1MA"</f>
        <v>0PGCXE1MA</v>
      </c>
      <c r="C14" s="589">
        <v>44739</v>
      </c>
      <c r="D14" s="589">
        <v>44740</v>
      </c>
      <c r="E14" s="590">
        <v>44748</v>
      </c>
      <c r="F14" s="590">
        <v>44749</v>
      </c>
      <c r="G14" s="590">
        <v>44775</v>
      </c>
      <c r="H14" s="590">
        <v>44777</v>
      </c>
      <c r="I14" s="590">
        <v>44781</v>
      </c>
      <c r="J14" s="590">
        <v>44782</v>
      </c>
      <c r="K14" s="590">
        <v>44779</v>
      </c>
      <c r="L14" s="590">
        <v>44780</v>
      </c>
      <c r="M14" s="590" t="s">
        <v>201</v>
      </c>
      <c r="N14" s="591" t="s">
        <v>201</v>
      </c>
    </row>
    <row r="15" spans="1:14" ht="28.5" customHeight="1">
      <c r="A15" s="431"/>
      <c r="B15" s="431"/>
      <c r="C15" s="432"/>
      <c r="D15" s="432"/>
      <c r="E15" s="432"/>
      <c r="F15" s="432"/>
      <c r="G15" s="432"/>
      <c r="H15" s="432"/>
      <c r="I15" s="432"/>
      <c r="J15" s="432"/>
      <c r="K15" s="433"/>
      <c r="L15" s="433"/>
      <c r="M15" s="432"/>
      <c r="N15" s="432"/>
    </row>
    <row r="16" spans="1:14">
      <c r="A16" s="434" t="s">
        <v>32</v>
      </c>
      <c r="B16" s="435"/>
      <c r="C16" s="436"/>
      <c r="D16" s="436"/>
      <c r="E16" s="436"/>
      <c r="F16" s="436"/>
      <c r="G16" s="437"/>
      <c r="H16" s="437"/>
      <c r="I16" s="437"/>
      <c r="J16" s="437"/>
      <c r="K16" s="437"/>
      <c r="L16" s="437"/>
      <c r="M16" s="229"/>
      <c r="N16" s="229"/>
    </row>
    <row r="17" spans="1:14">
      <c r="A17" s="438"/>
      <c r="B17" s="439"/>
      <c r="C17" s="440"/>
      <c r="D17" s="440"/>
      <c r="E17" s="441"/>
      <c r="F17" s="441"/>
      <c r="G17" s="437"/>
      <c r="H17" s="437"/>
      <c r="I17" s="437"/>
      <c r="J17" s="437"/>
      <c r="K17" s="229"/>
      <c r="L17" s="229"/>
      <c r="M17" s="229"/>
      <c r="N17" s="229"/>
    </row>
    <row r="18" spans="1:14" ht="21">
      <c r="A18" s="442" t="s">
        <v>30</v>
      </c>
      <c r="B18" s="443"/>
      <c r="C18" s="425"/>
      <c r="D18" s="425"/>
      <c r="K18" s="229"/>
      <c r="L18" s="229"/>
      <c r="M18" s="229"/>
      <c r="N18" s="229"/>
    </row>
    <row r="19" spans="1:14">
      <c r="A19" s="444" t="s">
        <v>170</v>
      </c>
      <c r="B19" s="445"/>
      <c r="C19" s="446"/>
      <c r="D19" s="446"/>
      <c r="E19" s="446"/>
      <c r="F19" s="446"/>
      <c r="I19" s="425" t="s">
        <v>182</v>
      </c>
      <c r="K19" s="229"/>
      <c r="L19" s="229"/>
      <c r="M19" s="229"/>
    </row>
    <row r="20" spans="1:14">
      <c r="A20" s="444" t="s">
        <v>188</v>
      </c>
      <c r="B20" s="445"/>
      <c r="C20" s="446"/>
      <c r="D20" s="446"/>
      <c r="E20" s="446"/>
      <c r="F20" s="446"/>
      <c r="I20" s="425" t="s">
        <v>183</v>
      </c>
      <c r="K20" s="229"/>
      <c r="L20" s="229"/>
      <c r="M20" s="229"/>
    </row>
    <row r="21" spans="1:14">
      <c r="A21" s="444" t="s">
        <v>49</v>
      </c>
      <c r="B21" s="445"/>
      <c r="C21" s="446"/>
      <c r="D21" s="446"/>
      <c r="E21" s="446"/>
      <c r="F21" s="446"/>
      <c r="I21" s="425" t="s">
        <v>184</v>
      </c>
      <c r="K21" s="229"/>
      <c r="L21" s="229"/>
      <c r="M21" s="229"/>
    </row>
    <row r="22" spans="1:14">
      <c r="A22" s="444" t="s">
        <v>20</v>
      </c>
      <c r="B22" s="445"/>
      <c r="C22" s="446"/>
      <c r="D22" s="446"/>
      <c r="E22" s="446"/>
      <c r="F22" s="446"/>
      <c r="I22" s="425" t="s">
        <v>185</v>
      </c>
      <c r="K22" s="229"/>
      <c r="L22" s="229"/>
      <c r="M22" s="229"/>
    </row>
    <row r="23" spans="1:14">
      <c r="A23" s="425"/>
      <c r="B23" s="424"/>
      <c r="K23" s="229"/>
      <c r="L23" s="229"/>
      <c r="M23" s="229"/>
      <c r="N23" s="229"/>
    </row>
    <row r="24" spans="1:14">
      <c r="A24" s="425"/>
      <c r="B24" s="424"/>
      <c r="K24" s="229"/>
      <c r="L24" s="229"/>
      <c r="M24" s="229"/>
      <c r="N24" s="229"/>
    </row>
    <row r="25" spans="1:14">
      <c r="A25" s="447" t="s">
        <v>2</v>
      </c>
      <c r="B25" s="448"/>
      <c r="C25" s="449"/>
      <c r="D25" s="449"/>
      <c r="E25" s="449"/>
      <c r="F25" s="449"/>
      <c r="G25" s="450"/>
      <c r="H25" s="450"/>
      <c r="I25" s="450"/>
      <c r="J25" s="450"/>
      <c r="K25" s="229"/>
      <c r="L25" s="229"/>
      <c r="M25" s="229"/>
      <c r="N25" s="229"/>
    </row>
    <row r="26" spans="1:14">
      <c r="A26" s="447"/>
      <c r="B26" s="448"/>
      <c r="C26" s="449"/>
      <c r="D26" s="449"/>
      <c r="E26" s="449"/>
      <c r="F26" s="449"/>
      <c r="G26" s="450"/>
      <c r="H26" s="450"/>
      <c r="I26" s="450"/>
      <c r="J26" s="450"/>
      <c r="K26" s="229"/>
      <c r="L26" s="229"/>
      <c r="M26" s="229"/>
      <c r="N26" s="229"/>
    </row>
    <row r="27" spans="1:14" ht="22.5">
      <c r="A27" s="451" t="s">
        <v>39</v>
      </c>
      <c r="B27" s="448"/>
      <c r="C27" s="449"/>
      <c r="D27" s="449"/>
      <c r="E27" s="376"/>
      <c r="F27" s="376"/>
      <c r="G27" s="452"/>
      <c r="H27" s="452"/>
      <c r="I27" s="452"/>
      <c r="J27" s="452"/>
      <c r="K27" s="229"/>
      <c r="L27" s="229"/>
      <c r="M27" s="229"/>
      <c r="N27" s="229"/>
    </row>
    <row r="28" spans="1:14">
      <c r="A28" s="447"/>
      <c r="B28" s="453"/>
      <c r="C28" s="376"/>
      <c r="D28" s="376"/>
      <c r="E28" s="376"/>
      <c r="F28" s="376"/>
      <c r="G28" s="454"/>
      <c r="H28" s="454"/>
      <c r="I28" s="454"/>
      <c r="J28" s="454"/>
      <c r="K28" s="229"/>
      <c r="L28" s="229"/>
      <c r="M28" s="229"/>
      <c r="N28" s="229"/>
    </row>
    <row r="29" spans="1:14">
      <c r="A29" s="376" t="s">
        <v>221</v>
      </c>
      <c r="B29" s="453"/>
      <c r="C29" s="376"/>
      <c r="D29" s="376"/>
      <c r="E29" s="376"/>
      <c r="F29" s="376"/>
      <c r="G29" s="454"/>
      <c r="H29" s="454"/>
      <c r="I29" s="454"/>
      <c r="J29" s="454"/>
      <c r="K29" s="229"/>
      <c r="L29" s="229"/>
      <c r="M29" s="229"/>
      <c r="N29" s="229"/>
    </row>
    <row r="30" spans="1:14">
      <c r="A30" s="376" t="s">
        <v>38</v>
      </c>
      <c r="B30" s="453"/>
      <c r="C30" s="376"/>
      <c r="D30" s="376"/>
      <c r="K30" s="229"/>
      <c r="L30" s="229"/>
      <c r="M30" s="229"/>
      <c r="N30" s="229"/>
    </row>
    <row r="31" spans="1:14">
      <c r="A31" s="376" t="s">
        <v>157</v>
      </c>
      <c r="B31" s="424"/>
      <c r="K31" s="229"/>
      <c r="L31" s="229"/>
      <c r="M31" s="229"/>
      <c r="N31" s="229"/>
    </row>
  </sheetData>
  <customSheetViews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1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3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6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7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8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10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1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2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3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6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7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8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20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21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22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23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2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27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8"/>
    </customSheetView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M8:N8"/>
    <mergeCell ref="K8:L8"/>
    <mergeCell ref="C8:D8"/>
    <mergeCell ref="E8:F8"/>
    <mergeCell ref="G8:H8"/>
    <mergeCell ref="I8:J8"/>
  </mergeCells>
  <phoneticPr fontId="29" type="noConversion"/>
  <hyperlinks>
    <hyperlink ref="A5" display="BACK TO MENU" xr:uid="{00000000-0004-0000-0C00-000000000000}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1:U64"/>
  <sheetViews>
    <sheetView view="pageBreakPreview" zoomScaleNormal="100" zoomScaleSheetLayoutView="100" workbookViewId="0">
      <selection activeCell="G41" sqref="G41"/>
    </sheetView>
  </sheetViews>
  <sheetFormatPr defaultColWidth="8.88671875" defaultRowHeight="15"/>
  <cols>
    <col min="1" max="1" width="25.109375" style="466" customWidth="1"/>
    <col min="2" max="2" width="7.44140625" style="467" bestFit="1" customWidth="1"/>
    <col min="3" max="3" width="7.77734375" style="466" customWidth="1"/>
    <col min="4" max="4" width="9.44140625" style="466" customWidth="1"/>
    <col min="5" max="5" width="7.44140625" style="466" customWidth="1"/>
    <col min="6" max="6" width="8.44140625" style="466" customWidth="1"/>
    <col min="7" max="7" width="23.44140625" style="466" customWidth="1"/>
    <col min="8" max="8" width="10.88671875" style="466" customWidth="1"/>
    <col min="9" max="9" width="8.44140625" style="466" customWidth="1"/>
    <col min="10" max="10" width="7.6640625" style="466" customWidth="1"/>
    <col min="11" max="11" width="8.109375" style="466" customWidth="1"/>
    <col min="12" max="12" width="8.6640625" style="466" customWidth="1"/>
    <col min="13" max="13" width="8.77734375" style="466" customWidth="1"/>
    <col min="14" max="14" width="8.109375" style="466" customWidth="1"/>
    <col min="15" max="15" width="9.5546875" style="466" bestFit="1" customWidth="1"/>
    <col min="16" max="16" width="8.77734375" style="468" customWidth="1"/>
    <col min="17" max="18" width="8.33203125" style="468" customWidth="1"/>
    <col min="19" max="19" width="10.109375" style="466" customWidth="1"/>
    <col min="20" max="20" width="7.33203125" style="466" customWidth="1"/>
    <col min="21" max="16384" width="8.88671875" style="466"/>
  </cols>
  <sheetData>
    <row r="1" spans="1:21" s="457" customFormat="1" ht="32.25" customHeight="1">
      <c r="A1" s="45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6"/>
      <c r="R1" s="456"/>
    </row>
    <row r="2" spans="1:21" s="461" customFormat="1" ht="24" customHeight="1">
      <c r="A2" s="766" t="s">
        <v>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459"/>
      <c r="M2" s="459"/>
      <c r="N2" s="459"/>
      <c r="O2" s="459"/>
      <c r="P2" s="459"/>
      <c r="Q2" s="460"/>
      <c r="R2" s="460"/>
      <c r="S2" s="457"/>
      <c r="T2" s="457"/>
      <c r="U2" s="457"/>
    </row>
    <row r="3" spans="1:21" ht="25.5">
      <c r="A3" s="767" t="s">
        <v>222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462"/>
      <c r="M3" s="461"/>
      <c r="N3" s="462"/>
      <c r="O3" s="463"/>
      <c r="P3" s="464"/>
      <c r="Q3" s="464"/>
      <c r="R3" s="465"/>
      <c r="S3" s="461"/>
      <c r="T3" s="461"/>
      <c r="U3" s="461"/>
    </row>
    <row r="4" spans="1:21" s="469" customFormat="1" ht="15.75" hidden="1" customHeight="1" thickBot="1">
      <c r="A4" s="466"/>
      <c r="B4" s="467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8"/>
      <c r="Q4" s="466"/>
      <c r="R4" s="466"/>
      <c r="S4" s="466"/>
      <c r="T4" s="466"/>
      <c r="U4" s="466"/>
    </row>
    <row r="5" spans="1:21" s="469" customFormat="1" ht="14.25" hidden="1" customHeight="1" thickTop="1">
      <c r="A5" s="470"/>
      <c r="B5" s="471"/>
      <c r="C5" s="472"/>
      <c r="D5" s="473"/>
      <c r="E5" s="474"/>
      <c r="F5" s="475"/>
      <c r="G5" s="474"/>
      <c r="H5" s="475"/>
      <c r="I5" s="476"/>
      <c r="J5" s="471"/>
      <c r="K5" s="474"/>
      <c r="L5" s="475"/>
      <c r="M5" s="477"/>
      <c r="N5" s="477"/>
      <c r="O5" s="472"/>
      <c r="P5" s="473"/>
      <c r="Q5" s="472"/>
      <c r="R5" s="478"/>
    </row>
    <row r="6" spans="1:21" s="469" customFormat="1" ht="14.25" hidden="1" customHeight="1">
      <c r="A6" s="479"/>
      <c r="B6" s="480"/>
      <c r="C6" s="481"/>
      <c r="D6" s="481"/>
      <c r="E6" s="481"/>
      <c r="F6" s="481"/>
      <c r="G6" s="481"/>
      <c r="H6" s="481"/>
      <c r="I6" s="482"/>
      <c r="J6" s="480"/>
      <c r="K6" s="483"/>
      <c r="L6" s="483"/>
      <c r="M6" s="483"/>
      <c r="N6" s="483"/>
      <c r="O6" s="483"/>
      <c r="P6" s="484"/>
      <c r="Q6" s="483"/>
      <c r="R6" s="485"/>
    </row>
    <row r="7" spans="1:21" s="469" customFormat="1" ht="14.25" hidden="1" customHeight="1">
      <c r="A7" s="479"/>
      <c r="B7" s="480"/>
      <c r="C7" s="486"/>
      <c r="D7" s="486"/>
      <c r="E7" s="487"/>
      <c r="F7" s="487"/>
      <c r="G7" s="487"/>
      <c r="H7" s="487"/>
      <c r="I7" s="482"/>
      <c r="J7" s="480"/>
      <c r="K7" s="488"/>
      <c r="L7" s="488"/>
      <c r="M7" s="488"/>
      <c r="N7" s="488"/>
      <c r="O7" s="488"/>
      <c r="P7" s="489"/>
      <c r="Q7" s="488"/>
      <c r="R7" s="490"/>
    </row>
    <row r="8" spans="1:21" s="498" customFormat="1" ht="21.95" hidden="1" customHeight="1">
      <c r="A8" s="491"/>
      <c r="B8" s="492"/>
      <c r="C8" s="493"/>
      <c r="D8" s="493"/>
      <c r="E8" s="494"/>
      <c r="F8" s="494"/>
      <c r="G8" s="494"/>
      <c r="H8" s="494"/>
      <c r="I8" s="495"/>
      <c r="J8" s="492"/>
      <c r="K8" s="496"/>
      <c r="L8" s="496"/>
      <c r="M8" s="496"/>
      <c r="N8" s="496"/>
      <c r="O8" s="496"/>
      <c r="P8" s="496"/>
      <c r="Q8" s="496"/>
      <c r="R8" s="497"/>
      <c r="S8" s="469"/>
      <c r="T8" s="469"/>
      <c r="U8" s="469"/>
    </row>
    <row r="9" spans="1:21" s="498" customFormat="1" ht="21.95" hidden="1" customHeight="1">
      <c r="A9" s="499"/>
      <c r="B9" s="500"/>
      <c r="C9" s="362"/>
      <c r="D9" s="362"/>
      <c r="E9" s="501"/>
      <c r="F9" s="501"/>
      <c r="G9" s="501"/>
      <c r="H9" s="501"/>
      <c r="I9" s="502"/>
      <c r="J9" s="503"/>
      <c r="K9" s="362"/>
      <c r="L9" s="362"/>
      <c r="M9" s="362"/>
      <c r="N9" s="362"/>
      <c r="O9" s="362"/>
      <c r="P9" s="504"/>
      <c r="Q9" s="504"/>
      <c r="R9" s="505"/>
    </row>
    <row r="10" spans="1:21" s="498" customFormat="1" ht="21.95" hidden="1" customHeight="1">
      <c r="A10" s="499"/>
      <c r="B10" s="500"/>
      <c r="C10" s="362"/>
      <c r="D10" s="362"/>
      <c r="E10" s="501"/>
      <c r="F10" s="501"/>
      <c r="G10" s="501"/>
      <c r="H10" s="501"/>
      <c r="I10" s="502"/>
      <c r="J10" s="506"/>
      <c r="K10" s="362"/>
      <c r="L10" s="362"/>
      <c r="M10" s="362"/>
      <c r="N10" s="362"/>
      <c r="O10" s="362"/>
      <c r="P10" s="362"/>
      <c r="Q10" s="362"/>
      <c r="R10" s="505"/>
    </row>
    <row r="11" spans="1:21" s="498" customFormat="1" ht="21.95" hidden="1" customHeight="1">
      <c r="A11" s="499"/>
      <c r="B11" s="500"/>
      <c r="C11" s="362"/>
      <c r="D11" s="362"/>
      <c r="E11" s="501"/>
      <c r="F11" s="501"/>
      <c r="G11" s="501"/>
      <c r="H11" s="501"/>
      <c r="I11" s="502"/>
      <c r="J11" s="503"/>
      <c r="K11" s="362"/>
      <c r="L11" s="362"/>
      <c r="M11" s="362"/>
      <c r="N11" s="362"/>
      <c r="O11" s="362"/>
      <c r="P11" s="362"/>
      <c r="Q11" s="362"/>
      <c r="R11" s="505"/>
    </row>
    <row r="12" spans="1:21" s="498" customFormat="1" ht="21.95" hidden="1" customHeight="1">
      <c r="A12" s="499"/>
      <c r="B12" s="500"/>
      <c r="C12" s="362"/>
      <c r="D12" s="362"/>
      <c r="E12" s="501"/>
      <c r="F12" s="501"/>
      <c r="G12" s="501"/>
      <c r="H12" s="501"/>
      <c r="I12" s="502"/>
      <c r="J12" s="503"/>
      <c r="K12" s="362"/>
      <c r="L12" s="362"/>
      <c r="M12" s="362"/>
      <c r="N12" s="362"/>
      <c r="O12" s="362"/>
      <c r="P12" s="362"/>
      <c r="Q12" s="362"/>
      <c r="R12" s="505"/>
    </row>
    <row r="13" spans="1:21" ht="13.5" hidden="1" customHeight="1" thickBot="1">
      <c r="A13" s="507"/>
      <c r="B13" s="508"/>
      <c r="C13" s="509"/>
      <c r="D13" s="509"/>
      <c r="E13" s="510"/>
      <c r="F13" s="510"/>
      <c r="G13" s="510"/>
      <c r="H13" s="510"/>
      <c r="I13" s="511"/>
      <c r="J13" s="511"/>
      <c r="K13" s="509"/>
      <c r="L13" s="509"/>
      <c r="M13" s="509"/>
      <c r="N13" s="509"/>
      <c r="O13" s="509"/>
      <c r="P13" s="509"/>
      <c r="Q13" s="509"/>
      <c r="R13" s="512"/>
      <c r="S13" s="498"/>
      <c r="T13" s="498"/>
      <c r="U13" s="498"/>
    </row>
    <row r="14" spans="1:21" ht="16.5" hidden="1" customHeight="1" thickTop="1"/>
    <row r="15" spans="1:21" ht="16.5" hidden="1" customHeight="1">
      <c r="A15" s="513"/>
      <c r="B15" s="514"/>
      <c r="C15" s="515"/>
      <c r="D15" s="513"/>
      <c r="E15" s="515"/>
      <c r="F15" s="515"/>
      <c r="G15" s="515"/>
      <c r="H15" s="515"/>
      <c r="I15" s="513"/>
      <c r="J15" s="515"/>
      <c r="O15" s="513"/>
      <c r="P15" s="466"/>
      <c r="Q15" s="466"/>
      <c r="R15" s="515"/>
    </row>
    <row r="16" spans="1:21" ht="16.5" hidden="1" customHeight="1">
      <c r="A16" s="513"/>
      <c r="B16" s="514"/>
      <c r="C16" s="515"/>
      <c r="D16" s="515"/>
      <c r="E16" s="515"/>
      <c r="F16" s="515"/>
      <c r="G16" s="515"/>
      <c r="H16" s="515"/>
      <c r="I16" s="515"/>
      <c r="J16" s="513"/>
      <c r="O16" s="513"/>
      <c r="P16" s="466"/>
      <c r="Q16" s="466"/>
      <c r="R16" s="515"/>
    </row>
    <row r="17" spans="1:20" ht="13.5" hidden="1" customHeight="1">
      <c r="A17" s="513"/>
      <c r="B17" s="514"/>
      <c r="C17" s="515"/>
      <c r="D17" s="515"/>
      <c r="E17" s="515"/>
      <c r="F17" s="515"/>
      <c r="G17" s="515"/>
      <c r="H17" s="515"/>
      <c r="I17" s="515"/>
      <c r="J17" s="513"/>
      <c r="O17" s="513"/>
      <c r="P17" s="466"/>
      <c r="Q17" s="466"/>
      <c r="R17" s="515"/>
    </row>
    <row r="18" spans="1:20" ht="13.5" hidden="1" customHeight="1"/>
    <row r="19" spans="1:20" ht="16.5" hidden="1" customHeight="1"/>
    <row r="20" spans="1:20" ht="13.5" hidden="1" customHeight="1">
      <c r="A20" s="513"/>
      <c r="B20" s="514"/>
      <c r="C20" s="515"/>
      <c r="D20" s="515"/>
      <c r="E20" s="515"/>
      <c r="F20" s="513"/>
      <c r="G20" s="515"/>
      <c r="H20" s="513"/>
      <c r="I20" s="516"/>
      <c r="J20" s="515"/>
      <c r="K20" s="513"/>
      <c r="L20" s="515"/>
      <c r="M20" s="513"/>
      <c r="N20" s="515"/>
      <c r="O20" s="513"/>
      <c r="P20" s="515"/>
    </row>
    <row r="21" spans="1:20" ht="17.25" hidden="1" customHeight="1" thickBot="1"/>
    <row r="22" spans="1:20" ht="16.5" hidden="1" customHeight="1" thickTop="1">
      <c r="A22" s="470"/>
      <c r="B22" s="471"/>
      <c r="C22" s="517"/>
      <c r="D22" s="518"/>
      <c r="E22" s="519"/>
      <c r="F22" s="520"/>
      <c r="G22" s="519"/>
      <c r="H22" s="520"/>
      <c r="I22" s="521"/>
      <c r="J22" s="471"/>
      <c r="K22" s="474"/>
      <c r="L22" s="475"/>
      <c r="M22" s="477"/>
      <c r="N22" s="477"/>
      <c r="O22" s="472"/>
      <c r="P22" s="473"/>
      <c r="Q22" s="472"/>
      <c r="R22" s="478"/>
      <c r="S22" s="522"/>
      <c r="T22" s="523"/>
    </row>
    <row r="23" spans="1:20" ht="15.75" hidden="1" customHeight="1">
      <c r="A23" s="479"/>
      <c r="B23" s="480"/>
      <c r="C23" s="481"/>
      <c r="D23" s="481"/>
      <c r="E23" s="481"/>
      <c r="F23" s="481"/>
      <c r="G23" s="481"/>
      <c r="H23" s="481"/>
      <c r="I23" s="524"/>
      <c r="J23" s="480"/>
      <c r="K23" s="481"/>
      <c r="L23" s="481"/>
      <c r="M23" s="481"/>
      <c r="N23" s="481"/>
      <c r="O23" s="483"/>
      <c r="P23" s="484"/>
      <c r="Q23" s="483"/>
      <c r="R23" s="485"/>
      <c r="S23" s="483"/>
      <c r="T23" s="485"/>
    </row>
    <row r="24" spans="1:20" ht="15" hidden="1" customHeight="1">
      <c r="A24" s="479"/>
      <c r="B24" s="480"/>
      <c r="C24" s="487"/>
      <c r="D24" s="487"/>
      <c r="E24" s="487"/>
      <c r="F24" s="487"/>
      <c r="G24" s="487"/>
      <c r="H24" s="487"/>
      <c r="I24" s="524"/>
      <c r="J24" s="480"/>
      <c r="K24" s="486"/>
      <c r="L24" s="486"/>
      <c r="M24" s="486"/>
      <c r="N24" s="486"/>
      <c r="O24" s="488"/>
      <c r="P24" s="489"/>
      <c r="Q24" s="488"/>
      <c r="R24" s="490"/>
      <c r="S24" s="488"/>
      <c r="T24" s="490"/>
    </row>
    <row r="25" spans="1:20" ht="22.5" hidden="1" customHeight="1">
      <c r="A25" s="491"/>
      <c r="B25" s="492"/>
      <c r="C25" s="525"/>
      <c r="D25" s="494"/>
      <c r="E25" s="494"/>
      <c r="F25" s="494"/>
      <c r="G25" s="494"/>
      <c r="H25" s="494"/>
      <c r="I25" s="526"/>
      <c r="J25" s="492"/>
      <c r="K25" s="493"/>
      <c r="L25" s="493"/>
      <c r="M25" s="493"/>
      <c r="N25" s="493"/>
      <c r="O25" s="496"/>
      <c r="P25" s="496"/>
      <c r="Q25" s="496"/>
      <c r="R25" s="497"/>
      <c r="S25" s="496"/>
      <c r="T25" s="497"/>
    </row>
    <row r="26" spans="1:20" ht="24.95" hidden="1" customHeight="1">
      <c r="A26" s="527"/>
      <c r="B26" s="528"/>
      <c r="C26" s="362"/>
      <c r="D26" s="362"/>
      <c r="E26" s="362"/>
      <c r="F26" s="362"/>
      <c r="G26" s="362"/>
      <c r="H26" s="362"/>
      <c r="I26" s="529"/>
      <c r="J26" s="530"/>
      <c r="K26" s="362"/>
      <c r="L26" s="362"/>
      <c r="M26" s="362"/>
      <c r="N26" s="362"/>
      <c r="O26" s="362"/>
      <c r="P26" s="504"/>
      <c r="Q26" s="504"/>
      <c r="R26" s="505"/>
      <c r="S26" s="504"/>
      <c r="T26" s="505"/>
    </row>
    <row r="27" spans="1:20" ht="24.95" hidden="1" customHeight="1">
      <c r="A27" s="527"/>
      <c r="B27" s="528"/>
      <c r="C27" s="362"/>
      <c r="D27" s="362"/>
      <c r="E27" s="362"/>
      <c r="F27" s="362"/>
      <c r="G27" s="362"/>
      <c r="H27" s="362"/>
      <c r="I27" s="529"/>
      <c r="J27" s="530"/>
      <c r="K27" s="362"/>
      <c r="L27" s="362"/>
      <c r="M27" s="362"/>
      <c r="N27" s="362"/>
      <c r="O27" s="362"/>
      <c r="P27" s="504"/>
      <c r="Q27" s="504"/>
      <c r="R27" s="505"/>
      <c r="S27" s="504"/>
      <c r="T27" s="505"/>
    </row>
    <row r="28" spans="1:20" ht="24.95" hidden="1" customHeight="1">
      <c r="A28" s="527"/>
      <c r="B28" s="528"/>
      <c r="C28" s="362"/>
      <c r="D28" s="362"/>
      <c r="E28" s="362"/>
      <c r="F28" s="362"/>
      <c r="G28" s="362"/>
      <c r="H28" s="362"/>
      <c r="I28" s="529"/>
      <c r="J28" s="530"/>
      <c r="K28" s="362"/>
      <c r="L28" s="362"/>
      <c r="M28" s="362"/>
      <c r="N28" s="362"/>
      <c r="O28" s="362"/>
      <c r="P28" s="504"/>
      <c r="Q28" s="504"/>
      <c r="R28" s="505"/>
      <c r="S28" s="504"/>
      <c r="T28" s="505"/>
    </row>
    <row r="29" spans="1:20" ht="24.95" hidden="1" customHeight="1">
      <c r="A29" s="527"/>
      <c r="B29" s="528"/>
      <c r="C29" s="362"/>
      <c r="D29" s="362"/>
      <c r="E29" s="362"/>
      <c r="F29" s="362"/>
      <c r="G29" s="362"/>
      <c r="H29" s="362"/>
      <c r="I29" s="529"/>
      <c r="J29" s="530"/>
      <c r="K29" s="362"/>
      <c r="L29" s="362"/>
      <c r="M29" s="362"/>
      <c r="N29" s="362"/>
      <c r="O29" s="362"/>
      <c r="P29" s="504"/>
      <c r="Q29" s="504"/>
      <c r="R29" s="505"/>
      <c r="S29" s="504"/>
      <c r="T29" s="505"/>
    </row>
    <row r="30" spans="1:20" ht="15" hidden="1" customHeight="1" thickBot="1">
      <c r="A30" s="531"/>
      <c r="B30" s="532"/>
      <c r="C30" s="509"/>
      <c r="D30" s="509"/>
      <c r="E30" s="509"/>
      <c r="F30" s="509"/>
      <c r="G30" s="509"/>
      <c r="H30" s="509"/>
      <c r="I30" s="533"/>
      <c r="J30" s="534"/>
      <c r="K30" s="509"/>
      <c r="L30" s="509"/>
      <c r="M30" s="509"/>
      <c r="N30" s="509"/>
      <c r="O30" s="509"/>
      <c r="P30" s="509"/>
      <c r="Q30" s="509"/>
      <c r="R30" s="512"/>
    </row>
    <row r="31" spans="1:20" ht="13.5" hidden="1" customHeight="1" thickTop="1">
      <c r="A31" s="535"/>
      <c r="B31" s="536"/>
      <c r="C31" s="537"/>
      <c r="D31" s="537"/>
      <c r="E31" s="537"/>
      <c r="F31" s="537"/>
      <c r="G31" s="537"/>
      <c r="H31" s="537"/>
      <c r="I31" s="538"/>
      <c r="J31" s="538"/>
      <c r="K31" s="537"/>
      <c r="L31" s="537"/>
      <c r="M31" s="537"/>
      <c r="N31" s="537"/>
      <c r="O31" s="537"/>
      <c r="P31" s="537"/>
      <c r="Q31" s="537"/>
      <c r="R31" s="537"/>
    </row>
    <row r="32" spans="1:20" ht="13.5" hidden="1" customHeight="1">
      <c r="A32" s="539"/>
      <c r="B32" s="540"/>
      <c r="C32" s="541"/>
      <c r="D32" s="541"/>
      <c r="E32" s="541"/>
      <c r="F32" s="542"/>
      <c r="G32" s="541"/>
      <c r="H32" s="542"/>
      <c r="I32" s="543"/>
      <c r="J32" s="544"/>
      <c r="K32" s="545"/>
      <c r="L32" s="545"/>
      <c r="M32" s="545"/>
      <c r="N32" s="545"/>
      <c r="O32" s="545"/>
      <c r="P32" s="545"/>
    </row>
    <row r="33" spans="1:18" ht="16.5" hidden="1" customHeight="1">
      <c r="A33" s="546"/>
      <c r="B33" s="543"/>
      <c r="C33" s="543"/>
      <c r="D33" s="543"/>
      <c r="E33" s="543"/>
      <c r="F33" s="543"/>
      <c r="G33" s="543"/>
      <c r="H33" s="543"/>
      <c r="I33" s="543"/>
      <c r="J33" s="544"/>
      <c r="K33" s="545"/>
      <c r="L33" s="545"/>
      <c r="M33" s="545"/>
      <c r="N33" s="545"/>
      <c r="O33" s="545"/>
      <c r="P33" s="545"/>
    </row>
    <row r="34" spans="1:18" ht="16.5" hidden="1" customHeight="1">
      <c r="A34" s="547"/>
      <c r="B34" s="543"/>
      <c r="C34" s="543"/>
      <c r="D34" s="543"/>
      <c r="E34" s="543"/>
      <c r="F34" s="543"/>
      <c r="G34" s="543"/>
      <c r="H34" s="543"/>
      <c r="I34" s="543"/>
      <c r="J34" s="544"/>
      <c r="K34" s="545"/>
      <c r="L34" s="545"/>
      <c r="M34" s="545"/>
      <c r="N34" s="545"/>
      <c r="O34" s="545"/>
      <c r="P34" s="545"/>
    </row>
    <row r="35" spans="1:18" ht="16.5" hidden="1" customHeight="1">
      <c r="A35" s="513"/>
      <c r="B35" s="514"/>
      <c r="C35" s="515"/>
      <c r="D35" s="515"/>
      <c r="E35" s="515"/>
      <c r="F35" s="515"/>
      <c r="G35" s="515"/>
      <c r="H35" s="515"/>
      <c r="I35" s="515"/>
      <c r="J35" s="515"/>
      <c r="K35" s="513"/>
      <c r="L35" s="515"/>
      <c r="M35" s="513"/>
      <c r="N35" s="515"/>
      <c r="O35" s="513"/>
      <c r="P35" s="515"/>
    </row>
    <row r="36" spans="1:18" ht="16.5" hidden="1" customHeight="1">
      <c r="A36" s="513"/>
      <c r="B36" s="514"/>
      <c r="C36" s="515"/>
      <c r="D36" s="515"/>
      <c r="E36" s="515"/>
      <c r="F36" s="515"/>
      <c r="G36" s="515"/>
      <c r="H36" s="515"/>
      <c r="I36" s="515"/>
      <c r="J36" s="515"/>
      <c r="K36" s="513"/>
      <c r="L36" s="515"/>
      <c r="M36" s="513"/>
      <c r="N36" s="515"/>
      <c r="O36" s="513"/>
      <c r="P36" s="515"/>
    </row>
    <row r="37" spans="1:18" ht="16.5" hidden="1" customHeight="1">
      <c r="A37" s="513"/>
      <c r="B37" s="514"/>
      <c r="C37" s="515"/>
      <c r="D37" s="515"/>
      <c r="E37" s="515"/>
      <c r="F37" s="513"/>
      <c r="G37" s="515"/>
      <c r="H37" s="513"/>
      <c r="I37" s="516"/>
      <c r="J37" s="515"/>
      <c r="K37" s="513"/>
      <c r="L37" s="515"/>
      <c r="M37" s="513"/>
      <c r="N37" s="515"/>
      <c r="O37" s="513"/>
      <c r="P37" s="515"/>
    </row>
    <row r="38" spans="1:18" ht="51" hidden="1" customHeight="1">
      <c r="A38" s="513"/>
      <c r="B38" s="514"/>
      <c r="C38" s="515"/>
      <c r="D38" s="515"/>
      <c r="E38" s="515"/>
      <c r="F38" s="513"/>
      <c r="G38" s="515"/>
      <c r="H38" s="513"/>
      <c r="I38" s="516"/>
      <c r="J38" s="515"/>
      <c r="K38" s="513"/>
      <c r="L38" s="515"/>
      <c r="M38" s="513"/>
      <c r="N38" s="515"/>
      <c r="O38" s="513"/>
      <c r="P38" s="515"/>
    </row>
    <row r="40" spans="1:18" ht="18">
      <c r="A40" s="576" t="s">
        <v>22</v>
      </c>
      <c r="O40" s="466" t="s">
        <v>63</v>
      </c>
      <c r="P40" s="468" t="s">
        <v>259</v>
      </c>
    </row>
    <row r="41" spans="1:18" ht="12.6" customHeight="1"/>
    <row r="43" spans="1:18" ht="30.75" customHeight="1">
      <c r="A43" s="763" t="s">
        <v>3</v>
      </c>
      <c r="B43" s="764" t="s">
        <v>10</v>
      </c>
      <c r="C43" s="765" t="s">
        <v>77</v>
      </c>
      <c r="D43" s="765"/>
      <c r="E43" s="765" t="s">
        <v>213</v>
      </c>
      <c r="F43" s="762"/>
      <c r="G43" s="765" t="s">
        <v>31</v>
      </c>
      <c r="H43" s="764" t="s">
        <v>10</v>
      </c>
      <c r="I43" s="762" t="s">
        <v>205</v>
      </c>
      <c r="J43" s="762"/>
      <c r="K43" s="762" t="s">
        <v>48</v>
      </c>
      <c r="L43" s="762"/>
      <c r="M43" s="762" t="s">
        <v>26</v>
      </c>
      <c r="N43" s="762"/>
      <c r="O43" s="762" t="s">
        <v>73</v>
      </c>
      <c r="P43" s="762"/>
      <c r="Q43" s="466"/>
      <c r="R43" s="466"/>
    </row>
    <row r="44" spans="1:18" ht="15" customHeight="1">
      <c r="A44" s="763"/>
      <c r="B44" s="764"/>
      <c r="C44" s="548" t="s">
        <v>4</v>
      </c>
      <c r="D44" s="548" t="s">
        <v>0</v>
      </c>
      <c r="E44" s="548" t="s">
        <v>4</v>
      </c>
      <c r="F44" s="548" t="s">
        <v>0</v>
      </c>
      <c r="G44" s="765"/>
      <c r="H44" s="764"/>
      <c r="I44" s="548" t="s">
        <v>4</v>
      </c>
      <c r="J44" s="548" t="s">
        <v>0</v>
      </c>
      <c r="K44" s="549" t="s">
        <v>4</v>
      </c>
      <c r="L44" s="549" t="s">
        <v>0</v>
      </c>
      <c r="M44" s="549" t="s">
        <v>4</v>
      </c>
      <c r="N44" s="549" t="s">
        <v>0</v>
      </c>
      <c r="O44" s="549" t="s">
        <v>4</v>
      </c>
      <c r="P44" s="549" t="s">
        <v>0</v>
      </c>
      <c r="Q44" s="466"/>
      <c r="R44" s="466"/>
    </row>
    <row r="45" spans="1:18" ht="15" customHeight="1">
      <c r="A45" s="763"/>
      <c r="B45" s="764"/>
      <c r="C45" s="550" t="str">
        <f>'[1]USEC VIA SHA (AWE4)'!C10</f>
        <v>SUN</v>
      </c>
      <c r="D45" s="550" t="s">
        <v>5</v>
      </c>
      <c r="E45" s="550" t="s">
        <v>9</v>
      </c>
      <c r="F45" s="550" t="s">
        <v>8</v>
      </c>
      <c r="G45" s="765"/>
      <c r="H45" s="764"/>
      <c r="I45" s="551" t="s">
        <v>9</v>
      </c>
      <c r="J45" s="551" t="s">
        <v>8</v>
      </c>
      <c r="K45" s="552" t="s">
        <v>11</v>
      </c>
      <c r="L45" s="552" t="s">
        <v>7</v>
      </c>
      <c r="M45" s="552" t="s">
        <v>9</v>
      </c>
      <c r="N45" s="552" t="s">
        <v>8</v>
      </c>
      <c r="O45" s="552" t="s">
        <v>5</v>
      </c>
      <c r="P45" s="552" t="s">
        <v>6</v>
      </c>
      <c r="Q45" s="466"/>
      <c r="R45" s="466"/>
    </row>
    <row r="46" spans="1:18" s="467" customFormat="1" ht="19.5" customHeight="1">
      <c r="A46" s="330" t="s">
        <v>305</v>
      </c>
      <c r="B46" s="358" t="s">
        <v>265</v>
      </c>
      <c r="C46" s="362" t="s">
        <v>312</v>
      </c>
      <c r="D46" s="362" t="s">
        <v>232</v>
      </c>
      <c r="E46" s="362" t="s">
        <v>235</v>
      </c>
      <c r="F46" s="362" t="s">
        <v>233</v>
      </c>
      <c r="G46" s="577" t="str">
        <f t="shared" ref="G46" si="0">"COSCO PIRAEUS"</f>
        <v>COSCO PIRAEUS</v>
      </c>
      <c r="H46" s="553" t="s">
        <v>407</v>
      </c>
      <c r="I46" s="585">
        <v>44717</v>
      </c>
      <c r="J46" s="585">
        <v>44718</v>
      </c>
      <c r="K46" s="585">
        <v>44749</v>
      </c>
      <c r="L46" s="585">
        <v>44750</v>
      </c>
      <c r="M46" s="585" t="s">
        <v>201</v>
      </c>
      <c r="N46" s="585" t="s">
        <v>201</v>
      </c>
      <c r="O46" s="585" t="s">
        <v>201</v>
      </c>
      <c r="P46" s="585" t="s">
        <v>201</v>
      </c>
    </row>
    <row r="47" spans="1:18" s="467" customFormat="1" ht="19.5" customHeight="1">
      <c r="A47" s="330" t="s">
        <v>267</v>
      </c>
      <c r="B47" s="358" t="s">
        <v>262</v>
      </c>
      <c r="C47" s="362" t="s">
        <v>313</v>
      </c>
      <c r="D47" s="362" t="s">
        <v>238</v>
      </c>
      <c r="E47" s="362" t="s">
        <v>218</v>
      </c>
      <c r="F47" s="362" t="s">
        <v>219</v>
      </c>
      <c r="G47" s="577" t="str">
        <f t="shared" ref="G47" si="1">"XIN NAN SHA"</f>
        <v>XIN NAN SHA</v>
      </c>
      <c r="H47" s="553" t="s">
        <v>408</v>
      </c>
      <c r="I47" s="585">
        <v>44724</v>
      </c>
      <c r="J47" s="585">
        <v>44725</v>
      </c>
      <c r="K47" s="585">
        <v>44756</v>
      </c>
      <c r="L47" s="585">
        <v>44757</v>
      </c>
      <c r="M47" s="585" t="s">
        <v>201</v>
      </c>
      <c r="N47" s="585" t="s">
        <v>201</v>
      </c>
      <c r="O47" s="585" t="s">
        <v>201</v>
      </c>
      <c r="P47" s="585" t="s">
        <v>201</v>
      </c>
      <c r="Q47" s="554"/>
      <c r="R47" s="554"/>
    </row>
    <row r="48" spans="1:18" s="467" customFormat="1" ht="19.5" customHeight="1">
      <c r="A48" s="330" t="s">
        <v>266</v>
      </c>
      <c r="B48" s="358" t="s">
        <v>306</v>
      </c>
      <c r="C48" s="362" t="s">
        <v>257</v>
      </c>
      <c r="D48" s="362" t="s">
        <v>217</v>
      </c>
      <c r="E48" s="362" t="s">
        <v>236</v>
      </c>
      <c r="F48" s="362" t="s">
        <v>285</v>
      </c>
      <c r="G48" s="577" t="str">
        <f t="shared" ref="G48" si="2">"COSCO VENICE"</f>
        <v>COSCO VENICE</v>
      </c>
      <c r="H48" s="553" t="s">
        <v>407</v>
      </c>
      <c r="I48" s="585">
        <v>44738</v>
      </c>
      <c r="J48" s="585">
        <v>44739</v>
      </c>
      <c r="K48" s="585">
        <v>44770</v>
      </c>
      <c r="L48" s="585">
        <v>44771</v>
      </c>
      <c r="M48" s="585" t="s">
        <v>201</v>
      </c>
      <c r="N48" s="585" t="s">
        <v>201</v>
      </c>
      <c r="O48" s="585" t="s">
        <v>201</v>
      </c>
      <c r="P48" s="585" t="s">
        <v>201</v>
      </c>
      <c r="Q48" s="554"/>
      <c r="R48" s="554"/>
    </row>
    <row r="49" spans="1:18" s="467" customFormat="1" ht="19.5" customHeight="1">
      <c r="A49" s="330" t="s">
        <v>307</v>
      </c>
      <c r="B49" s="358" t="s">
        <v>308</v>
      </c>
      <c r="C49" s="362" t="s">
        <v>220</v>
      </c>
      <c r="D49" s="362" t="s">
        <v>239</v>
      </c>
      <c r="E49" s="362" t="s">
        <v>248</v>
      </c>
      <c r="F49" s="362" t="s">
        <v>286</v>
      </c>
      <c r="G49" s="553"/>
      <c r="H49" s="553"/>
      <c r="I49" s="362"/>
      <c r="J49" s="362"/>
      <c r="K49" s="362"/>
      <c r="L49" s="362"/>
      <c r="M49" s="578"/>
      <c r="N49" s="578"/>
      <c r="O49" s="578"/>
      <c r="P49" s="578"/>
      <c r="Q49" s="554"/>
      <c r="R49" s="554"/>
    </row>
    <row r="50" spans="1:18" s="467" customFormat="1" ht="19.5" customHeight="1">
      <c r="A50" s="330" t="s">
        <v>309</v>
      </c>
      <c r="B50" s="358" t="s">
        <v>265</v>
      </c>
      <c r="C50" s="362" t="s">
        <v>246</v>
      </c>
      <c r="D50" s="362" t="s">
        <v>247</v>
      </c>
      <c r="E50" s="362" t="s">
        <v>252</v>
      </c>
      <c r="F50" s="362" t="s">
        <v>287</v>
      </c>
      <c r="G50" s="553"/>
      <c r="H50" s="553"/>
      <c r="I50" s="362"/>
      <c r="J50" s="362"/>
      <c r="K50" s="362"/>
      <c r="L50" s="362"/>
      <c r="M50" s="578"/>
      <c r="N50" s="578"/>
      <c r="O50" s="578"/>
      <c r="P50" s="578"/>
      <c r="Q50" s="554"/>
      <c r="R50" s="554"/>
    </row>
    <row r="51" spans="1:18" ht="19.5" customHeight="1">
      <c r="A51" s="330" t="s">
        <v>310</v>
      </c>
      <c r="B51" s="358" t="s">
        <v>311</v>
      </c>
      <c r="C51" s="362" t="s">
        <v>244</v>
      </c>
      <c r="D51" s="362" t="s">
        <v>245</v>
      </c>
      <c r="E51" s="362" t="s">
        <v>288</v>
      </c>
      <c r="F51" s="362" t="s">
        <v>289</v>
      </c>
      <c r="G51" s="579"/>
      <c r="H51" s="579"/>
      <c r="I51" s="579"/>
      <c r="J51" s="579"/>
      <c r="K51" s="579"/>
      <c r="L51" s="579"/>
      <c r="M51" s="579"/>
      <c r="N51" s="579"/>
      <c r="O51" s="579"/>
      <c r="P51" s="580"/>
    </row>
    <row r="52" spans="1:18" ht="19.5" customHeight="1">
      <c r="A52" s="535"/>
      <c r="B52" s="555"/>
      <c r="C52" s="537"/>
      <c r="D52" s="537"/>
      <c r="E52" s="537"/>
      <c r="F52" s="537"/>
      <c r="I52" s="537"/>
      <c r="J52" s="537"/>
      <c r="K52" s="556"/>
      <c r="L52" s="537"/>
      <c r="M52" s="537"/>
      <c r="N52" s="537"/>
      <c r="O52" s="537"/>
      <c r="P52" s="537"/>
    </row>
    <row r="53" spans="1:18" ht="21">
      <c r="A53" s="442" t="s">
        <v>30</v>
      </c>
      <c r="B53" s="555"/>
      <c r="C53" s="537"/>
      <c r="D53" s="537"/>
      <c r="E53" s="557"/>
      <c r="F53" s="557"/>
      <c r="G53" s="557"/>
      <c r="H53" s="557"/>
      <c r="I53" s="538"/>
      <c r="J53" s="538"/>
      <c r="K53" s="537"/>
      <c r="L53" s="537"/>
      <c r="M53" s="537"/>
      <c r="N53" s="537"/>
      <c r="O53" s="537"/>
      <c r="P53" s="537"/>
      <c r="Q53" s="537"/>
      <c r="R53" s="537"/>
    </row>
    <row r="54" spans="1:18" ht="18">
      <c r="A54" s="513" t="s">
        <v>170</v>
      </c>
      <c r="B54" s="514"/>
      <c r="C54" s="515"/>
      <c r="D54" s="515"/>
      <c r="E54" s="515"/>
      <c r="F54" s="515"/>
      <c r="G54" s="515"/>
      <c r="H54" s="513"/>
      <c r="I54" s="515"/>
      <c r="J54" s="372" t="s">
        <v>168</v>
      </c>
      <c r="K54" s="513"/>
      <c r="L54" s="515"/>
      <c r="M54" s="513"/>
      <c r="N54" s="515"/>
    </row>
    <row r="55" spans="1:18" ht="18">
      <c r="A55" s="513" t="s">
        <v>159</v>
      </c>
      <c r="B55" s="514"/>
      <c r="C55" s="515"/>
      <c r="D55" s="515"/>
      <c r="E55" s="515"/>
      <c r="F55" s="515"/>
      <c r="G55" s="515"/>
      <c r="H55" s="513"/>
      <c r="I55" s="515"/>
      <c r="J55" s="372" t="s">
        <v>169</v>
      </c>
      <c r="K55" s="513"/>
      <c r="L55" s="515"/>
      <c r="M55" s="513"/>
      <c r="N55" s="515"/>
    </row>
    <row r="56" spans="1:18" ht="18">
      <c r="A56" s="513" t="s">
        <v>49</v>
      </c>
      <c r="B56" s="514"/>
      <c r="C56" s="515"/>
      <c r="D56" s="515"/>
      <c r="E56" s="515"/>
      <c r="F56" s="515"/>
      <c r="G56" s="515"/>
      <c r="H56" s="513"/>
      <c r="I56" s="515"/>
      <c r="J56" s="372" t="s">
        <v>174</v>
      </c>
      <c r="K56" s="513"/>
      <c r="L56" s="515"/>
      <c r="M56" s="513"/>
      <c r="N56" s="515"/>
    </row>
    <row r="57" spans="1:18" ht="18">
      <c r="A57" s="513" t="s">
        <v>20</v>
      </c>
      <c r="B57" s="514"/>
      <c r="C57" s="515"/>
      <c r="D57" s="515"/>
      <c r="E57" s="515"/>
      <c r="F57" s="515"/>
      <c r="G57" s="515" t="s">
        <v>200</v>
      </c>
      <c r="H57" s="513"/>
      <c r="I57" s="515"/>
      <c r="J57" s="372" t="s">
        <v>57</v>
      </c>
      <c r="K57" s="513"/>
      <c r="L57" s="515"/>
      <c r="M57" s="513"/>
      <c r="N57" s="515"/>
    </row>
    <row r="58" spans="1:18" ht="18">
      <c r="A58" s="513"/>
      <c r="B58" s="514"/>
      <c r="C58" s="515"/>
      <c r="D58" s="515"/>
      <c r="E58" s="515"/>
      <c r="F58" s="515"/>
      <c r="G58" s="515"/>
      <c r="H58" s="515"/>
      <c r="I58" s="515"/>
      <c r="J58" s="515"/>
      <c r="K58" s="513"/>
      <c r="L58" s="515"/>
      <c r="M58" s="513"/>
      <c r="N58" s="515"/>
      <c r="O58" s="513"/>
    </row>
    <row r="59" spans="1:18" ht="18">
      <c r="A59" s="558" t="s">
        <v>2</v>
      </c>
      <c r="B59" s="559"/>
      <c r="C59" s="560"/>
      <c r="D59" s="560"/>
      <c r="E59" s="561"/>
      <c r="F59" s="560"/>
      <c r="G59" s="561"/>
      <c r="H59" s="560"/>
      <c r="I59" s="562"/>
      <c r="J59" s="561"/>
    </row>
    <row r="60" spans="1:18" ht="18">
      <c r="A60" s="558"/>
      <c r="B60" s="559"/>
      <c r="C60" s="560"/>
      <c r="D60" s="560"/>
      <c r="E60" s="561"/>
      <c r="F60" s="560"/>
      <c r="G60" s="561"/>
      <c r="H60" s="560"/>
      <c r="I60" s="562"/>
      <c r="J60" s="561"/>
    </row>
    <row r="61" spans="1:18" ht="21">
      <c r="A61" s="563" t="s">
        <v>39</v>
      </c>
      <c r="B61" s="559"/>
      <c r="C61" s="560"/>
      <c r="D61" s="560"/>
      <c r="E61" s="561"/>
      <c r="F61" s="564"/>
      <c r="G61" s="561"/>
      <c r="H61" s="564"/>
      <c r="I61" s="565"/>
      <c r="J61" s="566"/>
    </row>
    <row r="62" spans="1:18" ht="17.25">
      <c r="A62" s="567" t="s">
        <v>221</v>
      </c>
      <c r="B62" s="568"/>
      <c r="C62" s="564"/>
      <c r="D62" s="564"/>
      <c r="E62" s="569"/>
      <c r="F62" s="570"/>
      <c r="G62" s="569"/>
      <c r="H62" s="570"/>
      <c r="I62" s="571"/>
      <c r="J62" s="561"/>
    </row>
    <row r="63" spans="1:18" ht="17.25">
      <c r="A63" s="567" t="s">
        <v>38</v>
      </c>
      <c r="B63" s="572"/>
      <c r="C63" s="570"/>
      <c r="D63" s="570"/>
      <c r="E63" s="571"/>
      <c r="G63" s="571"/>
      <c r="I63" s="573"/>
    </row>
    <row r="64" spans="1:18" ht="17.25">
      <c r="A64" s="567" t="s">
        <v>157</v>
      </c>
      <c r="B64" s="468"/>
      <c r="I64" s="573"/>
    </row>
  </sheetData>
  <mergeCells count="12">
    <mergeCell ref="A2:K2"/>
    <mergeCell ref="A3:K3"/>
    <mergeCell ref="I43:J43"/>
    <mergeCell ref="K43:L43"/>
    <mergeCell ref="M43:N43"/>
    <mergeCell ref="O43:P43"/>
    <mergeCell ref="A43:A45"/>
    <mergeCell ref="B43:B45"/>
    <mergeCell ref="C43:D43"/>
    <mergeCell ref="E43:F43"/>
    <mergeCell ref="G43:G45"/>
    <mergeCell ref="H43:H45"/>
  </mergeCells>
  <pageMargins left="0.22" right="0.19" top="0.43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2:H35"/>
  <sheetViews>
    <sheetView showGridLines="0" view="pageBreakPreview" topLeftCell="A3" zoomScaleNormal="100" zoomScaleSheetLayoutView="100" workbookViewId="0">
      <selection activeCell="B5" sqref="B5:F5"/>
    </sheetView>
  </sheetViews>
  <sheetFormatPr defaultColWidth="8.88671875" defaultRowHeight="15"/>
  <cols>
    <col min="1" max="1" width="31" style="257" customWidth="1"/>
    <col min="2" max="2" width="12.44140625" style="264" customWidth="1"/>
    <col min="3" max="3" width="17" style="257" customWidth="1"/>
    <col min="4" max="4" width="15.44140625" style="257" customWidth="1"/>
    <col min="5" max="5" width="15" style="257" customWidth="1"/>
    <col min="6" max="6" width="15.88671875" style="257" customWidth="1"/>
    <col min="7" max="7" width="16.77734375" style="257" customWidth="1"/>
    <col min="8" max="8" width="16.44140625" style="257" customWidth="1"/>
    <col min="9" max="16384" width="8.88671875" style="257"/>
  </cols>
  <sheetData>
    <row r="2" spans="1:8" s="279" customFormat="1" ht="32.25" customHeight="1">
      <c r="A2" s="617" t="s">
        <v>1</v>
      </c>
      <c r="B2" s="618"/>
      <c r="C2" s="618"/>
      <c r="D2" s="618"/>
      <c r="E2" s="618"/>
      <c r="F2" s="618"/>
    </row>
    <row r="3" spans="1:8" s="280" customFormat="1" ht="29.25">
      <c r="A3" s="619" t="s">
        <v>167</v>
      </c>
      <c r="B3" s="620"/>
      <c r="C3" s="620"/>
      <c r="D3" s="620"/>
      <c r="E3" s="620"/>
      <c r="F3" s="620"/>
    </row>
    <row r="4" spans="1:8" s="283" customFormat="1" ht="12.75" customHeight="1">
      <c r="A4" s="281"/>
      <c r="B4" s="282"/>
      <c r="C4" s="281"/>
      <c r="D4" s="281"/>
      <c r="E4" s="281"/>
      <c r="F4" s="281"/>
    </row>
    <row r="5" spans="1:8" s="279" customFormat="1" ht="21">
      <c r="A5" s="232" t="s">
        <v>22</v>
      </c>
      <c r="B5" s="621"/>
      <c r="C5" s="622"/>
      <c r="D5" s="622"/>
      <c r="E5" s="622"/>
      <c r="F5" s="622"/>
    </row>
    <row r="6" spans="1:8" s="285" customFormat="1" ht="17.25">
      <c r="A6" s="284"/>
      <c r="B6" s="251"/>
      <c r="C6" s="252"/>
      <c r="D6" s="252"/>
      <c r="E6" s="252"/>
      <c r="F6" s="252"/>
      <c r="G6" s="234" t="s">
        <v>62</v>
      </c>
      <c r="H6" s="278">
        <v>44698</v>
      </c>
    </row>
    <row r="7" spans="1:8" s="285" customFormat="1" ht="14.25">
      <c r="A7" s="284"/>
      <c r="B7" s="251"/>
      <c r="C7" s="252"/>
      <c r="D7" s="252"/>
      <c r="E7" s="252"/>
      <c r="F7" s="252"/>
    </row>
    <row r="8" spans="1:8" s="279" customFormat="1">
      <c r="A8" s="286"/>
      <c r="B8" s="287"/>
      <c r="C8" s="288"/>
      <c r="D8" s="288"/>
      <c r="E8" s="289"/>
      <c r="F8" s="290"/>
    </row>
    <row r="9" spans="1:8" s="279" customFormat="1" ht="15.75" thickBot="1">
      <c r="A9" s="286"/>
      <c r="B9" s="287"/>
      <c r="C9" s="288"/>
      <c r="D9" s="288"/>
      <c r="E9" s="289"/>
      <c r="F9" s="290"/>
    </row>
    <row r="10" spans="1:8" s="291" customFormat="1" ht="18.75" customHeight="1">
      <c r="A10" s="624" t="s">
        <v>3</v>
      </c>
      <c r="B10" s="626" t="s">
        <v>10</v>
      </c>
      <c r="C10" s="623" t="s">
        <v>18</v>
      </c>
      <c r="D10" s="623"/>
      <c r="E10" s="623" t="s">
        <v>17</v>
      </c>
      <c r="F10" s="623"/>
      <c r="G10" s="615" t="s">
        <v>206</v>
      </c>
      <c r="H10" s="616"/>
    </row>
    <row r="11" spans="1:8" s="291" customFormat="1" ht="15" customHeight="1">
      <c r="A11" s="625"/>
      <c r="B11" s="627"/>
      <c r="C11" s="214" t="s">
        <v>4</v>
      </c>
      <c r="D11" s="214" t="s">
        <v>0</v>
      </c>
      <c r="E11" s="215" t="s">
        <v>4</v>
      </c>
      <c r="F11" s="215" t="s">
        <v>0</v>
      </c>
      <c r="G11" s="214" t="s">
        <v>4</v>
      </c>
      <c r="H11" s="216" t="s">
        <v>0</v>
      </c>
    </row>
    <row r="12" spans="1:8" s="291" customFormat="1" ht="15" customHeight="1">
      <c r="A12" s="625"/>
      <c r="B12" s="627"/>
      <c r="C12" s="215" t="s">
        <v>11</v>
      </c>
      <c r="D12" s="215" t="s">
        <v>7</v>
      </c>
      <c r="E12" s="215" t="s">
        <v>9</v>
      </c>
      <c r="F12" s="215" t="s">
        <v>9</v>
      </c>
      <c r="G12" s="215" t="s">
        <v>6</v>
      </c>
      <c r="H12" s="217" t="s">
        <v>5</v>
      </c>
    </row>
    <row r="13" spans="1:8" s="291" customFormat="1" ht="15" customHeight="1">
      <c r="A13" s="625"/>
      <c r="B13" s="627"/>
      <c r="C13" s="218">
        <v>4.1666666666666664E-2</v>
      </c>
      <c r="D13" s="218">
        <v>4.1666666666666664E-2</v>
      </c>
      <c r="E13" s="218">
        <v>0.20833333333333334</v>
      </c>
      <c r="F13" s="218">
        <v>0.83333333333333337</v>
      </c>
      <c r="G13" s="218">
        <v>0.75</v>
      </c>
      <c r="H13" s="219">
        <v>0.125</v>
      </c>
    </row>
    <row r="14" spans="1:8" s="292" customFormat="1" ht="20.100000000000001" customHeight="1">
      <c r="A14" s="212" t="s">
        <v>214</v>
      </c>
      <c r="B14" s="225" t="s">
        <v>230</v>
      </c>
      <c r="C14" s="213" t="s">
        <v>231</v>
      </c>
      <c r="D14" s="213" t="s">
        <v>216</v>
      </c>
      <c r="E14" s="213" t="s">
        <v>232</v>
      </c>
      <c r="F14" s="213" t="s">
        <v>232</v>
      </c>
      <c r="G14" s="213" t="s">
        <v>219</v>
      </c>
      <c r="H14" s="213" t="s">
        <v>236</v>
      </c>
    </row>
    <row r="15" spans="1:8" s="292" customFormat="1" ht="20.100000000000001" customHeight="1">
      <c r="A15" s="212" t="s">
        <v>278</v>
      </c>
      <c r="B15" s="225" t="s">
        <v>280</v>
      </c>
      <c r="C15" s="213" t="s">
        <v>240</v>
      </c>
      <c r="D15" s="213" t="s">
        <v>241</v>
      </c>
      <c r="E15" s="213" t="s">
        <v>238</v>
      </c>
      <c r="F15" s="213" t="s">
        <v>238</v>
      </c>
      <c r="G15" s="213" t="s">
        <v>285</v>
      </c>
      <c r="H15" s="213" t="s">
        <v>248</v>
      </c>
    </row>
    <row r="16" spans="1:8" s="293" customFormat="1" ht="20.100000000000001" customHeight="1">
      <c r="A16" s="212" t="s">
        <v>279</v>
      </c>
      <c r="B16" s="225" t="s">
        <v>280</v>
      </c>
      <c r="C16" s="213" t="s">
        <v>249</v>
      </c>
      <c r="D16" s="213" t="s">
        <v>282</v>
      </c>
      <c r="E16" s="213" t="s">
        <v>217</v>
      </c>
      <c r="F16" s="213" t="s">
        <v>217</v>
      </c>
      <c r="G16" s="213" t="s">
        <v>286</v>
      </c>
      <c r="H16" s="213" t="s">
        <v>252</v>
      </c>
    </row>
    <row r="17" spans="1:8" s="293" customFormat="1" ht="20.100000000000001" customHeight="1">
      <c r="A17" s="212" t="s">
        <v>215</v>
      </c>
      <c r="B17" s="225" t="s">
        <v>280</v>
      </c>
      <c r="C17" s="213" t="s">
        <v>242</v>
      </c>
      <c r="D17" s="213" t="s">
        <v>283</v>
      </c>
      <c r="E17" s="213" t="s">
        <v>239</v>
      </c>
      <c r="F17" s="213" t="s">
        <v>239</v>
      </c>
      <c r="G17" s="213" t="s">
        <v>287</v>
      </c>
      <c r="H17" s="213" t="s">
        <v>288</v>
      </c>
    </row>
    <row r="18" spans="1:8" s="293" customFormat="1" ht="20.100000000000001" customHeight="1" thickBot="1">
      <c r="A18" s="212" t="s">
        <v>211</v>
      </c>
      <c r="B18" s="225" t="s">
        <v>281</v>
      </c>
      <c r="C18" s="213" t="s">
        <v>243</v>
      </c>
      <c r="D18" s="213" t="s">
        <v>284</v>
      </c>
      <c r="E18" s="213" t="s">
        <v>247</v>
      </c>
      <c r="F18" s="213" t="s">
        <v>247</v>
      </c>
      <c r="G18" s="213" t="s">
        <v>289</v>
      </c>
      <c r="H18" s="213" t="s">
        <v>290</v>
      </c>
    </row>
    <row r="19" spans="1:8" ht="15" customHeight="1" thickTop="1">
      <c r="A19" s="245"/>
      <c r="B19" s="294"/>
      <c r="C19" s="295"/>
      <c r="D19" s="295"/>
      <c r="E19" s="295"/>
      <c r="F19" s="295"/>
    </row>
    <row r="20" spans="1:8">
      <c r="A20" s="250" t="s">
        <v>32</v>
      </c>
      <c r="B20" s="251"/>
      <c r="C20" s="252"/>
      <c r="D20" s="252"/>
      <c r="E20" s="252"/>
      <c r="F20" s="252"/>
    </row>
    <row r="21" spans="1:8">
      <c r="A21" s="296" t="s">
        <v>91</v>
      </c>
      <c r="B21" s="251"/>
      <c r="C21" s="252"/>
      <c r="D21" s="252"/>
      <c r="E21" s="252"/>
      <c r="F21" s="252"/>
    </row>
    <row r="22" spans="1:8" ht="18">
      <c r="A22" s="258" t="s">
        <v>30</v>
      </c>
      <c r="B22" s="251"/>
      <c r="C22" s="252"/>
      <c r="D22" s="252"/>
      <c r="E22" s="252"/>
      <c r="F22" s="252"/>
    </row>
    <row r="23" spans="1:8" ht="6" customHeight="1">
      <c r="A23" s="256"/>
      <c r="B23" s="254"/>
      <c r="C23" s="256"/>
      <c r="D23" s="256"/>
    </row>
    <row r="24" spans="1:8" ht="18">
      <c r="A24" s="260" t="s">
        <v>170</v>
      </c>
      <c r="B24" s="261"/>
      <c r="C24" s="259"/>
      <c r="D24" s="259"/>
      <c r="E24" s="259"/>
      <c r="F24" s="259"/>
      <c r="G24" s="260" t="s">
        <v>165</v>
      </c>
      <c r="H24" s="260"/>
    </row>
    <row r="25" spans="1:8" ht="18">
      <c r="A25" s="260" t="s">
        <v>19</v>
      </c>
      <c r="B25" s="261"/>
      <c r="C25" s="259"/>
      <c r="D25" s="259"/>
      <c r="E25" s="259"/>
      <c r="F25" s="259"/>
      <c r="G25" s="260" t="s">
        <v>166</v>
      </c>
      <c r="H25" s="260"/>
    </row>
    <row r="26" spans="1:8" ht="18">
      <c r="A26" s="260" t="s">
        <v>49</v>
      </c>
      <c r="B26" s="261"/>
      <c r="C26" s="259"/>
      <c r="D26" s="259"/>
      <c r="E26" s="259"/>
      <c r="F26" s="260"/>
      <c r="G26" s="260" t="s">
        <v>55</v>
      </c>
      <c r="H26" s="260"/>
    </row>
    <row r="27" spans="1:8" ht="18">
      <c r="A27" s="260" t="s">
        <v>20</v>
      </c>
      <c r="B27" s="261"/>
      <c r="C27" s="259"/>
      <c r="D27" s="259"/>
      <c r="E27" s="259"/>
      <c r="F27" s="260"/>
      <c r="G27" s="260" t="s">
        <v>164</v>
      </c>
      <c r="H27" s="260"/>
    </row>
    <row r="28" spans="1:8" ht="21">
      <c r="A28" s="237"/>
      <c r="B28" s="297"/>
      <c r="C28" s="238"/>
      <c r="D28" s="238"/>
      <c r="E28" s="238"/>
      <c r="F28" s="237"/>
    </row>
    <row r="29" spans="1:8" ht="18">
      <c r="A29" s="265" t="s">
        <v>2</v>
      </c>
      <c r="B29" s="266"/>
      <c r="C29" s="267"/>
      <c r="D29" s="267"/>
      <c r="E29" s="298"/>
      <c r="F29" s="299"/>
    </row>
    <row r="30" spans="1:8" ht="11.25" customHeight="1">
      <c r="A30" s="265"/>
      <c r="B30" s="266"/>
      <c r="C30" s="267"/>
      <c r="D30" s="267"/>
      <c r="E30" s="298"/>
      <c r="F30" s="299"/>
    </row>
    <row r="31" spans="1:8" ht="21">
      <c r="A31" s="269" t="s">
        <v>39</v>
      </c>
      <c r="B31" s="266"/>
      <c r="C31" s="267"/>
      <c r="D31" s="267"/>
      <c r="E31" s="298"/>
      <c r="F31" s="273"/>
    </row>
    <row r="32" spans="1:8" ht="4.5" customHeight="1">
      <c r="A32" s="300"/>
      <c r="B32" s="272"/>
      <c r="C32" s="273"/>
      <c r="D32" s="273"/>
      <c r="E32" s="301"/>
      <c r="F32" s="273"/>
    </row>
    <row r="33" spans="1:6" ht="17.25">
      <c r="A33" s="271" t="s">
        <v>40</v>
      </c>
      <c r="B33" s="272"/>
      <c r="C33" s="273"/>
      <c r="D33" s="273"/>
      <c r="E33" s="301"/>
      <c r="F33" s="276"/>
    </row>
    <row r="34" spans="1:6" ht="17.25">
      <c r="A34" s="271" t="s">
        <v>38</v>
      </c>
      <c r="B34" s="275"/>
      <c r="C34" s="276"/>
      <c r="D34" s="276"/>
      <c r="E34" s="302"/>
    </row>
    <row r="35" spans="1:6" ht="17.25">
      <c r="A35" s="271" t="s">
        <v>175</v>
      </c>
    </row>
  </sheetData>
  <customSheetViews>
    <customSheetView guid="{188062B0-E126-47F1-9B33-F0D0CC2D5AA6}" showPageBreaks="1" showGridLines="0" printArea="1" view="pageBreakPreview">
      <selection activeCell="G5" sqref="G5"/>
      <pageMargins left="0.25" right="0.25" top="0.55000000000000004" bottom="0.09" header="0.15" footer="0"/>
      <printOptions horizontalCentered="1"/>
      <pageSetup paperSize="9" scale="81" orientation="landscape" r:id="rId1"/>
      <headerFooter alignWithMargins="0"/>
    </customSheetView>
    <customSheetView guid="{54F15ED5-B27A-4DBB-8BA7-57936CB1CCEF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2"/>
      <headerFooter alignWithMargins="0"/>
    </customSheetView>
    <customSheetView guid="{A4B47967-7288-4EFC-B3A3-156A4AF2D0DB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3"/>
      <headerFooter alignWithMargins="0"/>
    </customSheetView>
    <customSheetView guid="{40DFF96E-92BB-45DA-BA74-CB1455376A13}" showPageBreaks="1" showGridLines="0" printArea="1" topLeftCell="A11">
      <selection activeCell="E15" sqref="E15"/>
      <pageMargins left="0.25" right="0.25" top="0.55000000000000004" bottom="0.09" header="0.15" footer="0"/>
      <printOptions horizontalCentered="1"/>
      <pageSetup paperSize="9" scale="81" orientation="landscape" r:id="rId4"/>
      <headerFooter alignWithMargins="0"/>
    </customSheetView>
    <customSheetView guid="{ADCEEF57-9D23-4D32-B0E6-992B8F8AD223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5"/>
      <headerFooter alignWithMargins="0"/>
    </customSheetView>
    <customSheetView guid="{94144FE1-E98D-468C-A0B0-A5E0B5B10077}" showPageBreaks="1" showGridLines="0" printArea="1" view="pageBreakPreview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6"/>
      <headerFooter alignWithMargins="0"/>
    </customSheetView>
    <customSheetView guid="{ECFF03AA-9995-49FD-8675-E9EB89E20521}" showPageBreaks="1" showGridLines="0" printArea="1" view="pageBreakPreview">
      <selection activeCell="F14" sqref="F14"/>
      <pageMargins left="0.25" right="0.25" top="0.55000000000000004" bottom="0.09" header="0.15" footer="0"/>
      <printOptions horizontalCentered="1"/>
      <pageSetup paperSize="9" scale="81" orientation="landscape" r:id="rId7"/>
      <headerFooter alignWithMargins="0"/>
    </customSheetView>
    <customSheetView guid="{0AC86E81-06EB-4896-B1CE-C91766AC0986}" showPageBreaks="1" showGridLines="0" printArea="1" view="pageBreakPreview">
      <selection activeCell="B7" sqref="B7"/>
      <pageMargins left="0.25" right="0.25" top="0.55000000000000004" bottom="0.09" header="0.15" footer="0"/>
      <printOptions horizontalCentered="1"/>
      <pageSetup paperSize="9" scale="81" orientation="landscape" r:id="rId8"/>
      <headerFooter alignWithMargins="0"/>
    </customSheetView>
    <customSheetView guid="{D4ABD959-335C-45EC-87BE-C9BA377F0497}" showPageBreaks="1" showGridLines="0" printArea="1" view="pageBreakPreview" topLeftCell="A6">
      <selection activeCell="A40" sqref="A40"/>
      <pageMargins left="0.25" right="0.25" top="0.55000000000000004" bottom="0.09" header="0.15" footer="0"/>
      <printOptions horizontalCentered="1"/>
      <pageSetup paperSize="9" scale="81" orientation="landscape" r:id="rId9"/>
      <headerFooter alignWithMargins="0"/>
    </customSheetView>
    <customSheetView guid="{3D6738E3-A45A-4638-AB53-C4FC5C66BC2D}" showPageBreaks="1" showGridLines="0" printArea="1" view="pageBreakPreview" topLeftCell="A6">
      <selection activeCell="E6" sqref="E1:F1048576"/>
      <pageMargins left="0.25" right="0.25" top="0.55000000000000004" bottom="0.09" header="0.15" footer="0"/>
      <printOptions horizontalCentered="1"/>
      <pageSetup paperSize="9" scale="81" orientation="landscape" r:id="rId10"/>
      <headerFooter alignWithMargins="0"/>
    </customSheetView>
    <customSheetView guid="{20B682CD-B38B-44EE-8FE8-229DDCE8B959}" showPageBreaks="1" showGridLines="0" printArea="1" hiddenColumns="1" view="pageBreakPreview">
      <selection activeCell="C21" sqref="C21"/>
      <pageMargins left="0.25" right="0.25" top="0.55000000000000004" bottom="0.09" header="0.15" footer="0"/>
      <printOptions horizontalCentered="1"/>
      <pageSetup paperSize="9" scale="81" orientation="landscape" r:id="rId11"/>
      <headerFooter alignWithMargins="0"/>
    </customSheetView>
    <customSheetView guid="{D63838BE-F230-4BC1-8CFF-567D02D6527C}" showPageBreaks="1" showGridLines="0" printArea="1" hiddenColumns="1" view="pageBreakPreview">
      <selection activeCell="I14" sqref="I14:J18"/>
      <pageMargins left="0.25" right="0.25" top="0.55000000000000004" bottom="0.09" header="0.15" footer="0"/>
      <printOptions horizontalCentered="1"/>
      <pageSetup paperSize="9" scale="81" orientation="landscape" r:id="rId12"/>
      <headerFooter alignWithMargins="0"/>
    </customSheetView>
    <customSheetView guid="{7044E850-A5C6-4247-BE4D-DC6D0F8B87FE}" showPageBreaks="1" showGridLines="0" printArea="1" view="pageBreakPreview" topLeftCell="A4">
      <selection activeCell="F20" sqref="F20"/>
      <pageMargins left="0.25" right="0.25" top="0.55000000000000004" bottom="0.09" header="0.15" footer="0"/>
      <printOptions horizontalCentered="1"/>
      <pageSetup paperSize="9" scale="81" orientation="landscape" r:id="rId13"/>
      <headerFooter alignWithMargins="0"/>
    </customSheetView>
    <customSheetView guid="{9BFCC6BA-6181-4FB6-AF72-B0E6954AA9A0}" showPageBreaks="1" showGridLines="0" printArea="1" view="pageBreakPreview">
      <selection activeCell="C17" sqref="C17:L17"/>
      <pageMargins left="0.25" right="0.25" top="0.55000000000000004" bottom="0.09" header="0.15" footer="0"/>
      <printOptions horizontalCentered="1"/>
      <pageSetup paperSize="9" scale="81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5"/>
      <headerFooter alignWithMargins="0"/>
    </customSheetView>
    <customSheetView guid="{3675219B-151D-4A83-95AF-6CA1D823DF91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81" orientation="landscape" r:id="rId16"/>
      <headerFooter alignWithMargins="0"/>
    </customSheetView>
    <customSheetView guid="{6B137BBA-28F2-4177-ADEF-B1D1878767AC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70" orientation="landscape" r:id="rId17"/>
      <headerFooter alignWithMargins="0"/>
    </customSheetView>
    <customSheetView guid="{9CCF10E2-92C0-49B0-AF99-307DE301C06F}" showPageBreaks="1" showGridLines="0" printArea="1" view="pageBreakPreview" topLeftCell="A7">
      <selection activeCell="A29" sqref="A29"/>
      <pageMargins left="0.25" right="0.25" top="0.55000000000000004" bottom="0.09" header="0.15" footer="0"/>
      <printOptions horizontalCentered="1"/>
      <pageSetup paperSize="9" scale="81" orientation="landscape" r:id="rId18"/>
      <headerFooter alignWithMargins="0"/>
    </customSheetView>
    <customSheetView guid="{5618DD8E-698B-41B5-8163-9804A8A834E2}" showPageBreaks="1" showGridLines="0" printArea="1" view="pageBreakPreview" topLeftCell="A7">
      <selection activeCell="A17" sqref="A17:XFD20"/>
      <pageMargins left="0.25" right="0.25" top="0.55000000000000004" bottom="0.09" header="0.15" footer="0"/>
      <printOptions horizontalCentered="1"/>
      <pageSetup paperSize="9" scale="81" orientation="landscape" r:id="rId19"/>
      <headerFooter alignWithMargins="0"/>
    </customSheetView>
    <customSheetView guid="{F1738DBA-4A86-4E4E-8AA2-B6B2804E8CE9}" showPageBreaks="1" showGridLines="0" printArea="1" hiddenColumns="1" view="pageBreakPreview" topLeftCell="A4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20"/>
      <headerFooter alignWithMargins="0"/>
    </customSheetView>
    <customSheetView guid="{91AC30DE-1D40-4709-B1FA-6F0FA378251B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21"/>
      <headerFooter alignWithMargins="0"/>
    </customSheetView>
    <customSheetView guid="{66D3A9EB-F894-4E92-AAA1-D172D6B95E05}" showPageBreaks="1" showGridLines="0" printArea="1" view="pageBreakPreview">
      <selection activeCell="J20" sqref="J20"/>
      <pageMargins left="0.25" right="0.25" top="0.55000000000000004" bottom="0.09" header="0.15" footer="0"/>
      <printOptions horizontalCentered="1"/>
      <pageSetup paperSize="9" scale="81" orientation="landscape" r:id="rId22"/>
      <headerFooter alignWithMargins="0"/>
    </customSheetView>
    <customSheetView guid="{9BD9C074-40C7-4DEF-A2BD-D9FC2E0C67A7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23"/>
      <headerFooter alignWithMargins="0"/>
    </customSheetView>
    <customSheetView guid="{7F4599E1-7724-459F-9FCF-D7ED51D3A092}" showPageBreaks="1" showGridLines="0" printArea="1" hiddenColumns="1" view="pageBreakPreview" topLeftCell="A4">
      <selection activeCell="A14" sqref="A14:H14"/>
      <pageMargins left="0.25" right="0.25" top="0.55000000000000004" bottom="0.09" header="0.15" footer="0"/>
      <printOptions horizontalCentered="1"/>
      <pageSetup paperSize="9" scale="81" orientation="landscape" r:id="rId24"/>
      <headerFooter alignWithMargins="0"/>
    </customSheetView>
    <customSheetView guid="{29110A68-3EC6-4A67-B2F4-C5B07F9C3888}" showPageBreaks="1" showGridLines="0" printArea="1" view="pageBreakPreview">
      <selection activeCell="G14" sqref="G14"/>
      <pageMargins left="0.25" right="0.25" top="0.55000000000000004" bottom="0.09" header="0.15" footer="0"/>
      <printOptions horizontalCentered="1"/>
      <pageSetup paperSize="9" scale="81" orientation="landscape" r:id="rId25"/>
      <headerFooter alignWithMargins="0"/>
    </customSheetView>
    <customSheetView guid="{ACAAE18C-D451-4EA3-B25E-F36B6EE1CDDA}" showGridLines="0" topLeftCell="A5">
      <selection activeCell="E15" sqref="E15"/>
      <pageMargins left="0.25" right="0.25" top="0.55000000000000004" bottom="0.09" header="0.15" footer="0"/>
      <printOptions horizontalCentered="1"/>
      <pageSetup paperSize="9" scale="81" orientation="landscape" r:id="rId26"/>
      <headerFooter alignWithMargins="0"/>
    </customSheetView>
    <customSheetView guid="{140AC828-B0B4-4080-A982-6C42C4E5121D}" showPageBreaks="1" showGridLines="0" printArea="1" topLeftCell="A25">
      <selection activeCell="B5" sqref="B5:F5"/>
      <pageMargins left="0.25" right="0.25" top="0.55000000000000004" bottom="0.09" header="0.15" footer="0"/>
      <printOptions horizontalCentered="1"/>
      <pageSetup paperSize="9" scale="81" orientation="landscape" r:id="rId27"/>
      <headerFooter alignWithMargins="0"/>
    </customSheetView>
    <customSheetView guid="{2D64A94D-C66C-4FD3-8201-7F642E1B0F95}" showPageBreaks="1" showGridLines="0" printArea="1" topLeftCell="A10">
      <selection activeCell="E16" sqref="E16"/>
      <pageMargins left="0.25" right="0.25" top="0.55000000000000004" bottom="0.09" header="0.15" footer="0"/>
      <printOptions horizontalCentered="1"/>
      <pageSetup paperSize="9" scale="81" orientation="landscape" r:id="rId28"/>
      <headerFooter alignWithMargins="0"/>
    </customSheetView>
    <customSheetView guid="{D3B64EEC-2051-42EE-AFD0-F544EA33A53F}" showPageBreaks="1" showGridLines="0" printArea="1" topLeftCell="A7">
      <selection activeCell="F6" sqref="F6"/>
      <pageMargins left="0.25" right="0.25" top="0.55000000000000004" bottom="0.09" header="0.15" footer="0"/>
      <printOptions horizontalCentered="1"/>
      <pageSetup paperSize="9" scale="81" orientation="landscape" r:id="rId29"/>
      <headerFooter alignWithMargins="0"/>
    </customSheetView>
  </customSheetViews>
  <mergeCells count="8">
    <mergeCell ref="G10:H10"/>
    <mergeCell ref="A2:F2"/>
    <mergeCell ref="A3:F3"/>
    <mergeCell ref="B5:F5"/>
    <mergeCell ref="C10:D10"/>
    <mergeCell ref="E10:F10"/>
    <mergeCell ref="A10:A13"/>
    <mergeCell ref="B10:B13"/>
  </mergeCells>
  <phoneticPr fontId="29" type="noConversion"/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81" orientation="landscape" r:id="rId30"/>
  <headerFooter alignWithMargins="0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2:L35"/>
  <sheetViews>
    <sheetView showGridLines="0" view="pageBreakPreview" topLeftCell="A10" zoomScaleNormal="100" zoomScaleSheetLayoutView="100" workbookViewId="0">
      <selection activeCell="C4" sqref="C4"/>
    </sheetView>
  </sheetViews>
  <sheetFormatPr defaultColWidth="9" defaultRowHeight="15"/>
  <cols>
    <col min="1" max="1" width="40.77734375" style="240" customWidth="1"/>
    <col min="2" max="2" width="13.88671875" style="240" customWidth="1"/>
    <col min="3" max="9" width="12.109375" style="240" customWidth="1"/>
    <col min="10" max="10" width="17.88671875" style="240" customWidth="1"/>
    <col min="11" max="11" width="9.109375" style="240" bestFit="1" customWidth="1"/>
    <col min="12" max="12" width="12.44140625" style="240" bestFit="1" customWidth="1"/>
    <col min="13" max="16384" width="9" style="240"/>
  </cols>
  <sheetData>
    <row r="2" spans="1:12" s="228" customFormat="1" ht="32.25" customHeight="1">
      <c r="A2" s="629" t="s">
        <v>1</v>
      </c>
      <c r="B2" s="629"/>
      <c r="C2" s="629"/>
      <c r="D2" s="629"/>
      <c r="E2" s="629"/>
      <c r="F2" s="629"/>
      <c r="G2" s="629"/>
      <c r="H2" s="629"/>
      <c r="I2" s="629"/>
      <c r="J2" s="629"/>
    </row>
    <row r="3" spans="1:12" s="229" customFormat="1" ht="29.25">
      <c r="A3" s="628" t="s">
        <v>45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231" customFormat="1" ht="15" customHeight="1">
      <c r="A4" s="230"/>
      <c r="B4" s="230"/>
      <c r="C4" s="230"/>
    </row>
    <row r="5" spans="1:12" s="231" customFormat="1" ht="18">
      <c r="A5" s="232" t="s">
        <v>22</v>
      </c>
      <c r="B5" s="230"/>
      <c r="C5" s="230"/>
      <c r="H5" s="233"/>
      <c r="I5" s="234" t="s">
        <v>62</v>
      </c>
      <c r="J5" s="278">
        <f>'LGB DIRECT (SEA)'!H6</f>
        <v>44698</v>
      </c>
    </row>
    <row r="6" spans="1:12" s="231" customFormat="1" ht="9" customHeight="1">
      <c r="A6" s="235"/>
      <c r="B6" s="236"/>
    </row>
    <row r="7" spans="1:12" ht="13.5" customHeight="1" thickBot="1">
      <c r="A7" s="237"/>
      <c r="B7" s="238"/>
      <c r="C7" s="238"/>
      <c r="D7" s="238"/>
      <c r="E7" s="238"/>
      <c r="F7" s="238"/>
      <c r="G7" s="239"/>
      <c r="H7" s="237"/>
      <c r="I7" s="237"/>
      <c r="J7" s="238"/>
    </row>
    <row r="8" spans="1:12" s="241" customFormat="1" ht="19.5" customHeight="1">
      <c r="A8" s="630" t="s">
        <v>3</v>
      </c>
      <c r="B8" s="632" t="s">
        <v>10</v>
      </c>
      <c r="C8" s="634" t="s">
        <v>187</v>
      </c>
      <c r="D8" s="634"/>
      <c r="E8" s="636" t="s">
        <v>25</v>
      </c>
      <c r="F8" s="637"/>
      <c r="G8" s="634" t="s">
        <v>46</v>
      </c>
      <c r="H8" s="634"/>
      <c r="I8" s="634" t="s">
        <v>24</v>
      </c>
      <c r="J8" s="635"/>
    </row>
    <row r="9" spans="1:12" s="242" customFormat="1" ht="14.25" customHeight="1">
      <c r="A9" s="631"/>
      <c r="B9" s="633"/>
      <c r="C9" s="220" t="s">
        <v>4</v>
      </c>
      <c r="D9" s="220" t="s">
        <v>0</v>
      </c>
      <c r="E9" s="220" t="s">
        <v>4</v>
      </c>
      <c r="F9" s="220" t="s">
        <v>0</v>
      </c>
      <c r="G9" s="220" t="s">
        <v>4</v>
      </c>
      <c r="H9" s="220" t="s">
        <v>0</v>
      </c>
      <c r="I9" s="220" t="s">
        <v>4</v>
      </c>
      <c r="J9" s="221" t="s">
        <v>0</v>
      </c>
    </row>
    <row r="10" spans="1:12" s="242" customFormat="1" ht="14.25" customHeight="1">
      <c r="A10" s="631"/>
      <c r="B10" s="633"/>
      <c r="C10" s="220" t="s">
        <v>11</v>
      </c>
      <c r="D10" s="220" t="s">
        <v>7</v>
      </c>
      <c r="E10" s="220" t="s">
        <v>5</v>
      </c>
      <c r="F10" s="220" t="s">
        <v>6</v>
      </c>
      <c r="G10" s="220" t="s">
        <v>6</v>
      </c>
      <c r="H10" s="220" t="s">
        <v>8</v>
      </c>
      <c r="I10" s="220" t="s">
        <v>5</v>
      </c>
      <c r="J10" s="221" t="s">
        <v>7</v>
      </c>
    </row>
    <row r="11" spans="1:12" s="242" customFormat="1" ht="14.25" customHeight="1">
      <c r="A11" s="631"/>
      <c r="B11" s="633"/>
      <c r="C11" s="226">
        <v>0.5</v>
      </c>
      <c r="D11" s="226">
        <v>0.75</v>
      </c>
      <c r="E11" s="226">
        <v>0.70833333333333337</v>
      </c>
      <c r="F11" s="226">
        <v>0.95833333333333337</v>
      </c>
      <c r="G11" s="226">
        <v>0.75</v>
      </c>
      <c r="H11" s="226">
        <v>0.16666666666666666</v>
      </c>
      <c r="I11" s="226">
        <v>0.75</v>
      </c>
      <c r="J11" s="227">
        <v>0.16666666666666666</v>
      </c>
      <c r="L11" s="243"/>
    </row>
    <row r="12" spans="1:12" s="228" customFormat="1" ht="18.75" customHeight="1">
      <c r="A12" s="222" t="s">
        <v>237</v>
      </c>
      <c r="B12" s="223" t="s">
        <v>295</v>
      </c>
      <c r="C12" s="224" t="s">
        <v>240</v>
      </c>
      <c r="D12" s="224" t="s">
        <v>241</v>
      </c>
      <c r="E12" s="224" t="s">
        <v>235</v>
      </c>
      <c r="F12" s="224" t="s">
        <v>233</v>
      </c>
      <c r="G12" s="224" t="s">
        <v>285</v>
      </c>
      <c r="H12" s="224" t="s">
        <v>247</v>
      </c>
      <c r="I12" s="224" t="s">
        <v>207</v>
      </c>
      <c r="J12" s="224" t="s">
        <v>207</v>
      </c>
      <c r="L12" s="244"/>
    </row>
    <row r="13" spans="1:12" s="228" customFormat="1" ht="18.75" customHeight="1">
      <c r="A13" s="222" t="s">
        <v>291</v>
      </c>
      <c r="B13" s="223" t="s">
        <v>296</v>
      </c>
      <c r="C13" s="224" t="s">
        <v>249</v>
      </c>
      <c r="D13" s="224" t="s">
        <v>282</v>
      </c>
      <c r="E13" s="224" t="s">
        <v>218</v>
      </c>
      <c r="F13" s="224" t="s">
        <v>219</v>
      </c>
      <c r="G13" s="224" t="s">
        <v>286</v>
      </c>
      <c r="H13" s="224" t="s">
        <v>245</v>
      </c>
      <c r="I13" s="224" t="s">
        <v>207</v>
      </c>
      <c r="J13" s="224" t="s">
        <v>207</v>
      </c>
      <c r="L13" s="244"/>
    </row>
    <row r="14" spans="1:12" s="228" customFormat="1" ht="18.75" customHeight="1">
      <c r="A14" s="222" t="s">
        <v>292</v>
      </c>
      <c r="B14" s="223" t="s">
        <v>297</v>
      </c>
      <c r="C14" s="224" t="s">
        <v>242</v>
      </c>
      <c r="D14" s="224" t="s">
        <v>283</v>
      </c>
      <c r="E14" s="224" t="s">
        <v>236</v>
      </c>
      <c r="F14" s="224" t="s">
        <v>285</v>
      </c>
      <c r="G14" s="224" t="s">
        <v>287</v>
      </c>
      <c r="H14" s="224" t="s">
        <v>301</v>
      </c>
      <c r="I14" s="224" t="s">
        <v>207</v>
      </c>
      <c r="J14" s="224" t="s">
        <v>207</v>
      </c>
      <c r="L14" s="244"/>
    </row>
    <row r="15" spans="1:12" s="228" customFormat="1" ht="18.75" customHeight="1">
      <c r="A15" s="303" t="s">
        <v>293</v>
      </c>
      <c r="B15" s="304" t="s">
        <v>298</v>
      </c>
      <c r="C15" s="305" t="s">
        <v>243</v>
      </c>
      <c r="D15" s="305" t="s">
        <v>284</v>
      </c>
      <c r="E15" s="305" t="s">
        <v>248</v>
      </c>
      <c r="F15" s="305" t="s">
        <v>286</v>
      </c>
      <c r="G15" s="305" t="s">
        <v>289</v>
      </c>
      <c r="H15" s="305" t="s">
        <v>302</v>
      </c>
      <c r="I15" s="305" t="s">
        <v>207</v>
      </c>
      <c r="J15" s="305" t="s">
        <v>207</v>
      </c>
      <c r="L15" s="244"/>
    </row>
    <row r="16" spans="1:12" s="306" customFormat="1" ht="18.75" customHeight="1">
      <c r="A16" s="308" t="s">
        <v>294</v>
      </c>
      <c r="B16" s="574" t="s">
        <v>299</v>
      </c>
      <c r="C16" s="224" t="s">
        <v>250</v>
      </c>
      <c r="D16" s="224" t="s">
        <v>300</v>
      </c>
      <c r="E16" s="224" t="s">
        <v>252</v>
      </c>
      <c r="F16" s="224" t="s">
        <v>287</v>
      </c>
      <c r="G16" s="224" t="s">
        <v>303</v>
      </c>
      <c r="H16" s="224" t="s">
        <v>304</v>
      </c>
      <c r="I16" s="224" t="s">
        <v>207</v>
      </c>
      <c r="J16" s="224" t="s">
        <v>207</v>
      </c>
      <c r="L16" s="307"/>
    </row>
    <row r="17" spans="1:12" s="228" customFormat="1" ht="18.75" customHeight="1" thickBot="1">
      <c r="I17" s="247"/>
      <c r="J17" s="247"/>
      <c r="L17" s="244"/>
    </row>
    <row r="18" spans="1:12" s="228" customFormat="1" ht="18.75" customHeight="1" thickTop="1">
      <c r="A18" s="245"/>
      <c r="B18" s="246"/>
      <c r="C18" s="247"/>
      <c r="D18" s="247"/>
      <c r="E18" s="247"/>
      <c r="F18" s="247"/>
      <c r="G18" s="247"/>
      <c r="H18" s="247"/>
      <c r="I18" s="247"/>
      <c r="J18" s="247"/>
      <c r="L18" s="244"/>
    </row>
    <row r="19" spans="1:12" ht="13.5" customHeight="1">
      <c r="A19" s="248"/>
      <c r="B19" s="249"/>
      <c r="C19" s="247"/>
      <c r="D19" s="247"/>
      <c r="E19" s="247"/>
      <c r="F19" s="247"/>
      <c r="G19" s="247"/>
      <c r="H19" s="247"/>
      <c r="I19" s="252"/>
      <c r="J19" s="252"/>
    </row>
    <row r="20" spans="1:12" ht="13.5" customHeight="1">
      <c r="A20" s="250" t="s">
        <v>32</v>
      </c>
      <c r="B20" s="251"/>
      <c r="C20" s="252"/>
      <c r="D20" s="252"/>
      <c r="E20" s="252"/>
      <c r="F20" s="252"/>
      <c r="G20" s="252"/>
      <c r="H20" s="252"/>
      <c r="I20" s="257"/>
      <c r="J20" s="257"/>
    </row>
    <row r="21" spans="1:12" ht="13.5" customHeight="1">
      <c r="A21" s="253" t="s">
        <v>89</v>
      </c>
      <c r="B21" s="254"/>
      <c r="C21" s="255"/>
      <c r="D21" s="256"/>
      <c r="E21" s="256"/>
      <c r="F21" s="256"/>
      <c r="G21" s="257"/>
      <c r="H21" s="257"/>
      <c r="I21" s="257"/>
      <c r="J21" s="257"/>
    </row>
    <row r="22" spans="1:12" s="241" customFormat="1" ht="19.5" customHeight="1">
      <c r="A22" s="253" t="s">
        <v>90</v>
      </c>
      <c r="B22" s="254"/>
      <c r="C22" s="256"/>
      <c r="D22" s="256"/>
      <c r="E22" s="256"/>
      <c r="F22" s="256"/>
      <c r="G22" s="257"/>
      <c r="H22" s="257"/>
      <c r="I22" s="242"/>
      <c r="J22" s="257"/>
    </row>
    <row r="23" spans="1:12" s="242" customFormat="1" ht="14.25" customHeight="1">
      <c r="I23" s="257"/>
      <c r="J23" s="259"/>
    </row>
    <row r="24" spans="1:12" s="242" customFormat="1" ht="20.100000000000001" customHeight="1">
      <c r="A24" s="258" t="s">
        <v>30</v>
      </c>
      <c r="B24" s="254"/>
      <c r="C24" s="256"/>
      <c r="D24" s="256"/>
      <c r="E24" s="256"/>
      <c r="F24" s="256"/>
      <c r="G24" s="257"/>
      <c r="H24" s="257"/>
      <c r="I24" s="260" t="s">
        <v>118</v>
      </c>
      <c r="J24" s="259"/>
    </row>
    <row r="25" spans="1:12" s="242" customFormat="1" ht="20.100000000000001" customHeight="1">
      <c r="A25" s="260" t="s">
        <v>172</v>
      </c>
      <c r="B25" s="261"/>
      <c r="C25" s="259"/>
      <c r="D25" s="259"/>
      <c r="E25" s="259"/>
      <c r="F25" s="259"/>
      <c r="G25" s="260"/>
      <c r="H25" s="262"/>
      <c r="I25" s="260" t="s">
        <v>154</v>
      </c>
      <c r="J25" s="259"/>
    </row>
    <row r="26" spans="1:12" s="228" customFormat="1" ht="20.100000000000001" customHeight="1">
      <c r="A26" s="260" t="s">
        <v>181</v>
      </c>
      <c r="B26" s="261"/>
      <c r="C26" s="259"/>
      <c r="D26" s="259"/>
      <c r="E26" s="259"/>
      <c r="F26" s="259"/>
      <c r="G26" s="260"/>
      <c r="H26" s="263"/>
      <c r="I26" s="260" t="s">
        <v>80</v>
      </c>
      <c r="J26" s="259"/>
    </row>
    <row r="27" spans="1:12" s="228" customFormat="1" ht="20.100000000000001" customHeight="1">
      <c r="A27" s="260" t="s">
        <v>49</v>
      </c>
      <c r="B27" s="261"/>
      <c r="C27" s="259"/>
      <c r="D27" s="259"/>
      <c r="E27" s="259"/>
      <c r="F27" s="259"/>
      <c r="G27" s="260"/>
      <c r="H27" s="263"/>
      <c r="I27" s="260" t="s">
        <v>164</v>
      </c>
      <c r="J27" s="257"/>
    </row>
    <row r="28" spans="1:12" s="228" customFormat="1" ht="18.75" customHeight="1">
      <c r="A28" s="260" t="s">
        <v>20</v>
      </c>
      <c r="B28" s="261"/>
      <c r="C28" s="259"/>
      <c r="D28" s="259"/>
      <c r="E28" s="259"/>
      <c r="F28" s="259"/>
      <c r="G28" s="260"/>
      <c r="H28" s="263"/>
      <c r="I28" s="257"/>
      <c r="J28" s="257"/>
    </row>
    <row r="29" spans="1:12" s="228" customFormat="1" ht="18.75" customHeight="1">
      <c r="A29" s="257"/>
      <c r="B29" s="264"/>
      <c r="C29" s="257"/>
      <c r="D29" s="257"/>
      <c r="E29" s="257"/>
      <c r="F29" s="257"/>
      <c r="G29" s="257"/>
      <c r="H29" s="257"/>
      <c r="I29" s="257"/>
      <c r="J29" s="257"/>
    </row>
    <row r="30" spans="1:12" s="228" customFormat="1" ht="18.75" customHeight="1">
      <c r="A30" s="265" t="s">
        <v>2</v>
      </c>
      <c r="B30" s="266"/>
      <c r="C30" s="267"/>
      <c r="D30" s="267"/>
      <c r="E30" s="267"/>
      <c r="F30" s="267"/>
      <c r="G30" s="268"/>
      <c r="H30" s="268"/>
      <c r="I30" s="257"/>
      <c r="J30" s="257"/>
    </row>
    <row r="31" spans="1:12" ht="21">
      <c r="A31" s="269" t="s">
        <v>39</v>
      </c>
      <c r="B31" s="266"/>
      <c r="C31" s="267"/>
      <c r="D31" s="267"/>
      <c r="E31" s="267"/>
      <c r="F31" s="267"/>
      <c r="G31" s="270"/>
      <c r="H31" s="270"/>
      <c r="I31" s="257"/>
      <c r="J31" s="257"/>
    </row>
    <row r="32" spans="1:12" ht="17.25">
      <c r="A32" s="271" t="s">
        <v>40</v>
      </c>
      <c r="B32" s="272"/>
      <c r="C32" s="273"/>
      <c r="D32" s="273"/>
      <c r="E32" s="273"/>
      <c r="F32" s="273"/>
      <c r="G32" s="274"/>
      <c r="H32" s="274"/>
      <c r="I32" s="257"/>
      <c r="J32" s="257"/>
    </row>
    <row r="33" spans="1:9" ht="17.25">
      <c r="A33" s="271" t="s">
        <v>38</v>
      </c>
      <c r="B33" s="275"/>
      <c r="C33" s="276"/>
      <c r="D33" s="276"/>
      <c r="E33" s="276"/>
      <c r="F33" s="276"/>
      <c r="G33" s="257"/>
      <c r="H33" s="257"/>
      <c r="I33" s="257"/>
    </row>
    <row r="34" spans="1:9" ht="17.25">
      <c r="A34" s="271" t="s">
        <v>175</v>
      </c>
      <c r="B34" s="264"/>
      <c r="C34" s="257"/>
      <c r="D34" s="257"/>
      <c r="E34" s="257"/>
      <c r="F34" s="257"/>
      <c r="G34" s="257"/>
      <c r="H34" s="257"/>
    </row>
    <row r="35" spans="1:9" ht="16.5">
      <c r="A35" s="277"/>
    </row>
  </sheetData>
  <customSheetViews>
    <customSheetView guid="{188062B0-E126-47F1-9B33-F0D0CC2D5AA6}" showPageBreaks="1" showGridLines="0" printArea="1" view="pageBreakPreview">
      <selection activeCell="G5" sqref="G5"/>
      <pageMargins left="0.15" right="0.18" top="0.54" bottom="0.25" header="0.26" footer="0.5"/>
      <printOptions horizontalCentered="1"/>
      <pageSetup scale="80" orientation="landscape" r:id="rId1"/>
      <headerFooter alignWithMargins="0"/>
    </customSheetView>
    <customSheetView guid="{54F15ED5-B27A-4DBB-8BA7-57936CB1CCEF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2"/>
      <headerFooter alignWithMargins="0"/>
    </customSheetView>
    <customSheetView guid="{A4B47967-7288-4EFC-B3A3-156A4AF2D0DB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3"/>
      <headerFooter alignWithMargins="0"/>
    </customSheetView>
    <customSheetView guid="{40DFF96E-92BB-45DA-BA74-CB1455376A13}" showPageBreaks="1" showGridLines="0" printArea="1">
      <selection activeCell="B8" sqref="B8:B11"/>
      <pageMargins left="0.15" right="0.18" top="0.54" bottom="0.25" header="0.26" footer="0.5"/>
      <printOptions horizontalCentered="1"/>
      <pageSetup scale="80" orientation="landscape" r:id="rId4"/>
      <headerFooter alignWithMargins="0"/>
    </customSheetView>
    <customSheetView guid="{ADCEEF57-9D23-4D32-B0E6-992B8F8AD223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5"/>
      <headerFooter alignWithMargins="0"/>
    </customSheetView>
    <customSheetView guid="{94144FE1-E98D-468C-A0B0-A5E0B5B10077}" showPageBreaks="1" showGridLines="0" printArea="1" view="pageBreakPreview">
      <selection activeCell="E19" sqref="E19"/>
      <pageMargins left="0.15" right="0.18" top="0.54" bottom="0.25" header="0.26" footer="0.5"/>
      <printOptions horizontalCentered="1"/>
      <pageSetup scale="80" orientation="landscape" r:id="rId6"/>
      <headerFooter alignWithMargins="0"/>
    </customSheetView>
    <customSheetView guid="{ECFF03AA-9995-49FD-8675-E9EB89E20521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7"/>
      <headerFooter alignWithMargins="0"/>
    </customSheetView>
    <customSheetView guid="{0AC86E81-06EB-4896-B1CE-C91766AC0986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8"/>
      <headerFooter alignWithMargins="0"/>
    </customSheetView>
    <customSheetView guid="{D4ABD959-335C-45EC-87BE-C9BA377F0497}" showPageBreaks="1" showGridLines="0" printArea="1" view="pageBreakPreview" topLeftCell="A16">
      <selection activeCell="A35" sqref="A35"/>
      <pageMargins left="0.15" right="0.18" top="0.54" bottom="0.25" header="0.26" footer="0.5"/>
      <printOptions horizontalCentered="1"/>
      <pageSetup scale="72" orientation="landscape" r:id="rId9"/>
      <headerFooter alignWithMargins="0"/>
    </customSheetView>
    <customSheetView guid="{3D6738E3-A45A-4638-AB53-C4FC5C66BC2D}" showPageBreaks="1" showGridLines="0" printArea="1" view="pageBreakPreview" topLeftCell="A4">
      <selection activeCell="F12" sqref="F12"/>
      <pageMargins left="0.15" right="0.18" top="0.54" bottom="0.25" header="0.26" footer="0.5"/>
      <printOptions horizontalCentered="1"/>
      <pageSetup scale="80" orientation="landscape" r:id="rId10"/>
      <headerFooter alignWithMargins="0"/>
    </customSheetView>
    <customSheetView guid="{20B682CD-B38B-44EE-8FE8-229DDCE8B959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1"/>
      <headerFooter alignWithMargins="0"/>
    </customSheetView>
    <customSheetView guid="{D63838BE-F230-4BC1-8CFF-567D02D6527C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2"/>
      <headerFooter alignWithMargins="0"/>
    </customSheetView>
    <customSheetView guid="{7044E850-A5C6-4247-BE4D-DC6D0F8B87FE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3"/>
      <headerFooter alignWithMargins="0"/>
    </customSheetView>
    <customSheetView guid="{9BFCC6BA-6181-4FB6-AF72-B0E6954AA9A0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4"/>
      <headerFooter alignWithMargins="0"/>
    </customSheetView>
    <customSheetView guid="{F8AC9B16-B680-443B-A0C2-C2568C2FC9DC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5"/>
      <headerFooter alignWithMargins="0"/>
    </customSheetView>
    <customSheetView guid="{3675219B-151D-4A83-95AF-6CA1D823DF91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6"/>
      <headerFooter alignWithMargins="0"/>
    </customSheetView>
    <customSheetView guid="{6B137BBA-28F2-4177-ADEF-B1D1878767AC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7"/>
      <headerFooter alignWithMargins="0"/>
    </customSheetView>
    <customSheetView guid="{9CCF10E2-92C0-49B0-AF99-307DE301C06F}" showPageBreaks="1" showGridLines="0" printArea="1" view="pageBreakPreview" topLeftCell="A4">
      <selection activeCell="A26" sqref="A26"/>
      <pageMargins left="0.15" right="0.18" top="0.54" bottom="0.25" header="0.26" footer="0.5"/>
      <printOptions horizontalCentered="1"/>
      <pageSetup scale="80" orientation="landscape" r:id="rId18"/>
      <headerFooter alignWithMargins="0"/>
    </customSheetView>
    <customSheetView guid="{5618DD8E-698B-41B5-8163-9804A8A834E2}" showPageBreaks="1" showGridLines="0" printArea="1" view="pageBreakPreview">
      <selection activeCell="E13" sqref="E13:F18"/>
      <pageMargins left="0.15" right="0.18" top="0.54" bottom="0.25" header="0.26" footer="0.5"/>
      <printOptions horizontalCentered="1"/>
      <pageSetup scale="80" orientation="landscape" r:id="rId19"/>
      <headerFooter alignWithMargins="0"/>
    </customSheetView>
    <customSheetView guid="{F1738DBA-4A86-4E4E-8AA2-B6B2804E8CE9}" showPageBreaks="1" showGridLines="0" printArea="1" view="pageBreakPreview" topLeftCell="A4">
      <selection activeCell="C25" sqref="C25"/>
      <pageMargins left="0.15" right="0.18" top="0.54" bottom="0.25" header="0.26" footer="0.5"/>
      <printOptions horizontalCentered="1"/>
      <pageSetup scale="69" orientation="landscape" r:id="rId20"/>
      <headerFooter alignWithMargins="0"/>
    </customSheetView>
    <customSheetView guid="{91AC30DE-1D40-4709-B1FA-6F0FA378251B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21"/>
      <headerFooter alignWithMargins="0"/>
    </customSheetView>
    <customSheetView guid="{66D3A9EB-F894-4E92-AAA1-D172D6B95E05}" showPageBreaks="1" showGridLines="0" printArea="1" view="pageBreakPreview">
      <selection activeCell="G15" sqref="G15:H16"/>
      <pageMargins left="0.15" right="0.18" top="0.54" bottom="0.25" header="0.26" footer="0.5"/>
      <printOptions horizontalCentered="1"/>
      <pageSetup scale="80" orientation="landscape" r:id="rId22"/>
      <headerFooter alignWithMargins="0"/>
    </customSheetView>
    <customSheetView guid="{9BD9C074-40C7-4DEF-A2BD-D9FC2E0C67A7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23"/>
      <headerFooter alignWithMargins="0"/>
    </customSheetView>
    <customSheetView guid="{7F4599E1-7724-459F-9FCF-D7ED51D3A092}" showPageBreaks="1" showGridLines="0" printArea="1" view="pageBreakPreview" topLeftCell="A4">
      <selection activeCell="H19" sqref="H19"/>
      <pageMargins left="0.15" right="0.18" top="0.54" bottom="0.25" header="0.26" footer="0.5"/>
      <printOptions horizontalCentered="1"/>
      <pageSetup scale="69" orientation="landscape" r:id="rId24"/>
      <headerFooter alignWithMargins="0"/>
    </customSheetView>
    <customSheetView guid="{29110A68-3EC6-4A67-B2F4-C5B07F9C3888}" showPageBreaks="1" showGridLines="0" printArea="1" view="pageBreakPreview">
      <selection activeCell="H18" sqref="H18"/>
      <pageMargins left="0.15" right="0.18" top="0.54" bottom="0.25" header="0.26" footer="0.5"/>
      <printOptions horizontalCentered="1"/>
      <pageSetup scale="80" orientation="landscape" r:id="rId25"/>
      <headerFooter alignWithMargins="0"/>
    </customSheetView>
    <customSheetView guid="{ACAAE18C-D451-4EA3-B25E-F36B6EE1CDDA}" showGridLines="0">
      <selection activeCell="B8" sqref="B8:B11"/>
      <pageMargins left="0.15" right="0.18" top="0.54" bottom="0.25" header="0.26" footer="0.5"/>
      <printOptions horizontalCentered="1"/>
      <pageSetup scale="80" orientation="landscape" r:id="rId26"/>
      <headerFooter alignWithMargins="0"/>
    </customSheetView>
    <customSheetView guid="{140AC828-B0B4-4080-A982-6C42C4E5121D}" showPageBreaks="1" showGridLines="0" printArea="1" topLeftCell="A4">
      <selection activeCell="E8" sqref="E8"/>
      <pageMargins left="0.15" right="0.18" top="0.54" bottom="0.25" header="0.26" footer="0.5"/>
      <printOptions horizontalCentered="1"/>
      <pageSetup scale="80" orientation="landscape" r:id="rId27"/>
      <headerFooter alignWithMargins="0"/>
    </customSheetView>
    <customSheetView guid="{2D64A94D-C66C-4FD3-8201-7F642E1B0F95}" showPageBreaks="1" showGridLines="0" printArea="1">
      <selection activeCell="D9" sqref="D9"/>
      <pageMargins left="0.15" right="0.18" top="0.54" bottom="0.25" header="0.26" footer="0.5"/>
      <printOptions horizontalCentered="1"/>
      <pageSetup scale="80" orientation="landscape" r:id="rId28"/>
      <headerFooter alignWithMargins="0"/>
    </customSheetView>
    <customSheetView guid="{D3B64EEC-2051-42EE-AFD0-F544EA33A53F}" showPageBreaks="1" showGridLines="0" printArea="1">
      <selection activeCell="E10" sqref="E10"/>
      <pageMargins left="0.15" right="0.18" top="0.54" bottom="0.25" header="0.26" footer="0.5"/>
      <printOptions horizontalCentered="1"/>
      <pageSetup scale="80" orientation="landscape" r:id="rId29"/>
      <headerFooter alignWithMargins="0"/>
    </customSheetView>
  </customSheetViews>
  <mergeCells count="8">
    <mergeCell ref="A3:K3"/>
    <mergeCell ref="A2:J2"/>
    <mergeCell ref="A8:A11"/>
    <mergeCell ref="B8:B11"/>
    <mergeCell ref="C8:D8"/>
    <mergeCell ref="G8:H8"/>
    <mergeCell ref="I8:J8"/>
    <mergeCell ref="E8:F8"/>
  </mergeCells>
  <phoneticPr fontId="29" type="noConversion"/>
  <hyperlinks>
    <hyperlink ref="A5" location="'MENU '!A1" display="BACK TO MENU" xr:uid="{00000000-0004-0000-0200-000000000000}"/>
  </hyperlinks>
  <printOptions horizontalCentered="1"/>
  <pageMargins left="0.15" right="0.18" top="0.54" bottom="0.25" header="0.26" footer="0.5"/>
  <pageSetup scale="80" orientation="landscape" r:id="rId30"/>
  <headerFooter alignWithMargins="0"/>
  <drawing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32"/>
  <sheetViews>
    <sheetView showGridLines="0" view="pageBreakPreview" zoomScaleNormal="100" zoomScaleSheetLayoutView="100" workbookViewId="0">
      <selection activeCell="O8" sqref="O8"/>
    </sheetView>
  </sheetViews>
  <sheetFormatPr defaultColWidth="9" defaultRowHeight="15"/>
  <cols>
    <col min="1" max="1" width="20" style="257" customWidth="1"/>
    <col min="2" max="2" width="12.88671875" style="336" customWidth="1"/>
    <col min="3" max="3" width="13.6640625" style="257" customWidth="1"/>
    <col min="4" max="4" width="14" style="257" customWidth="1"/>
    <col min="5" max="5" width="11.33203125" style="257" customWidth="1"/>
    <col min="6" max="6" width="12.6640625" style="257" customWidth="1"/>
    <col min="7" max="7" width="11.44140625" style="257" customWidth="1"/>
    <col min="8" max="8" width="12" style="257" customWidth="1"/>
    <col min="9" max="9" width="12.109375" style="257" customWidth="1"/>
    <col min="10" max="10" width="9.5546875" style="257" customWidth="1"/>
    <col min="11" max="11" width="10.6640625" style="257" customWidth="1"/>
    <col min="12" max="12" width="10.88671875" style="257" customWidth="1"/>
    <col min="13" max="13" width="7.109375" style="257" customWidth="1"/>
    <col min="14" max="14" width="8.109375" style="257" customWidth="1"/>
    <col min="15" max="16" width="7.109375" style="257" customWidth="1"/>
    <col min="17" max="17" width="9.109375" style="257" customWidth="1"/>
    <col min="18" max="18" width="7.109375" style="257" customWidth="1"/>
    <col min="19" max="19" width="7.109375" style="336" customWidth="1"/>
    <col min="20" max="20" width="7.109375" style="257" customWidth="1"/>
    <col min="21" max="16384" width="9" style="257"/>
  </cols>
  <sheetData>
    <row r="2" spans="1:21" s="279" customFormat="1" ht="43.5">
      <c r="A2" s="617" t="s">
        <v>74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309"/>
      <c r="O2" s="309"/>
      <c r="P2" s="309"/>
      <c r="Q2" s="309"/>
      <c r="R2" s="309"/>
      <c r="S2" s="309"/>
      <c r="T2" s="309"/>
      <c r="U2" s="310"/>
    </row>
    <row r="3" spans="1:21" s="280" customFormat="1" ht="29.25">
      <c r="A3" s="619" t="s">
        <v>191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311"/>
      <c r="O3" s="311"/>
      <c r="P3" s="311"/>
      <c r="Q3" s="311"/>
      <c r="R3" s="311"/>
      <c r="S3" s="311"/>
      <c r="T3" s="311"/>
    </row>
    <row r="4" spans="1:21" s="280" customFormat="1" ht="22.5">
      <c r="A4" s="638" t="s">
        <v>192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312"/>
      <c r="O4" s="312"/>
      <c r="P4" s="312"/>
      <c r="Q4" s="312"/>
      <c r="R4" s="312"/>
      <c r="S4" s="312"/>
      <c r="T4" s="312"/>
    </row>
    <row r="5" spans="1:21" s="283" customForma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313"/>
    </row>
    <row r="6" spans="1:21" s="279" customFormat="1" ht="18">
      <c r="A6" s="314" t="s">
        <v>22</v>
      </c>
      <c r="B6" s="315"/>
      <c r="C6" s="252"/>
      <c r="D6" s="316"/>
      <c r="E6" s="252"/>
      <c r="F6" s="252"/>
      <c r="G6" s="252"/>
      <c r="H6" s="252"/>
      <c r="I6" s="252"/>
      <c r="J6" s="317" t="s">
        <v>63</v>
      </c>
      <c r="K6" s="641">
        <f ca="1">TODAY()</f>
        <v>44700</v>
      </c>
      <c r="L6" s="641"/>
      <c r="M6" s="252"/>
      <c r="N6" s="252"/>
      <c r="R6" s="318"/>
      <c r="S6" s="319"/>
      <c r="T6" s="234"/>
    </row>
    <row r="7" spans="1:21" s="279" customFormat="1" ht="23.25" thickBot="1">
      <c r="A7" s="320"/>
      <c r="B7" s="31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</row>
    <row r="8" spans="1:21" s="321" customFormat="1" ht="59.25" customHeight="1" thickTop="1">
      <c r="A8" s="642" t="s">
        <v>3</v>
      </c>
      <c r="B8" s="644" t="s">
        <v>10</v>
      </c>
      <c r="C8" s="646" t="s">
        <v>193</v>
      </c>
      <c r="D8" s="647"/>
      <c r="E8" s="648" t="s">
        <v>144</v>
      </c>
      <c r="F8" s="649"/>
      <c r="G8" s="650" t="s">
        <v>15</v>
      </c>
      <c r="H8" s="651"/>
      <c r="I8" s="652" t="s">
        <v>16</v>
      </c>
      <c r="J8" s="653"/>
      <c r="K8" s="639" t="s">
        <v>82</v>
      </c>
      <c r="L8" s="640"/>
    </row>
    <row r="9" spans="1:21" s="321" customFormat="1" ht="15.75">
      <c r="A9" s="643"/>
      <c r="B9" s="645"/>
      <c r="C9" s="322" t="s">
        <v>4</v>
      </c>
      <c r="D9" s="322" t="s">
        <v>0</v>
      </c>
      <c r="E9" s="323" t="s">
        <v>4</v>
      </c>
      <c r="F9" s="323" t="s">
        <v>0</v>
      </c>
      <c r="G9" s="323" t="s">
        <v>4</v>
      </c>
      <c r="H9" s="323" t="s">
        <v>0</v>
      </c>
      <c r="I9" s="323" t="s">
        <v>4</v>
      </c>
      <c r="J9" s="323" t="s">
        <v>0</v>
      </c>
      <c r="K9" s="323" t="s">
        <v>4</v>
      </c>
      <c r="L9" s="323" t="s">
        <v>0</v>
      </c>
    </row>
    <row r="10" spans="1:21" s="321" customFormat="1" ht="15.75">
      <c r="A10" s="643"/>
      <c r="B10" s="645"/>
      <c r="C10" s="324" t="s">
        <v>11</v>
      </c>
      <c r="D10" s="324" t="s">
        <v>7</v>
      </c>
      <c r="E10" s="325" t="s">
        <v>9</v>
      </c>
      <c r="F10" s="325" t="s">
        <v>9</v>
      </c>
      <c r="G10" s="325" t="s">
        <v>9</v>
      </c>
      <c r="H10" s="325" t="s">
        <v>5</v>
      </c>
      <c r="I10" s="325" t="s">
        <v>9</v>
      </c>
      <c r="J10" s="325" t="s">
        <v>5</v>
      </c>
      <c r="K10" s="325" t="s">
        <v>6</v>
      </c>
      <c r="L10" s="325" t="s">
        <v>12</v>
      </c>
    </row>
    <row r="11" spans="1:21" s="321" customFormat="1" ht="15.75">
      <c r="A11" s="643"/>
      <c r="B11" s="645"/>
      <c r="C11" s="326">
        <v>0.33333333333333331</v>
      </c>
      <c r="D11" s="326">
        <v>0.58333333333333337</v>
      </c>
      <c r="E11" s="327">
        <v>4.1666666666666664E-2</v>
      </c>
      <c r="F11" s="327">
        <v>0.83333333333333337</v>
      </c>
      <c r="G11" s="328">
        <v>0.70833333333333337</v>
      </c>
      <c r="H11" s="328">
        <v>4.1666666666666664E-2</v>
      </c>
      <c r="I11" s="328">
        <v>0.70833333333333337</v>
      </c>
      <c r="J11" s="328">
        <v>4.1666666666666664E-2</v>
      </c>
      <c r="K11" s="327">
        <v>0.95833333333333337</v>
      </c>
      <c r="L11" s="327">
        <v>4.1666666666666664E-2</v>
      </c>
    </row>
    <row r="12" spans="1:21" s="279" customFormat="1" ht="21.75" customHeight="1">
      <c r="A12" s="329" t="s">
        <v>227</v>
      </c>
      <c r="B12" s="329" t="s">
        <v>228</v>
      </c>
      <c r="C12" s="332" t="s">
        <v>231</v>
      </c>
      <c r="D12" s="332" t="s">
        <v>216</v>
      </c>
      <c r="E12" s="332" t="s">
        <v>398</v>
      </c>
      <c r="F12" s="332" t="s">
        <v>312</v>
      </c>
      <c r="G12" s="332" t="s">
        <v>284</v>
      </c>
      <c r="H12" s="332" t="s">
        <v>255</v>
      </c>
      <c r="I12" s="332" t="s">
        <v>246</v>
      </c>
      <c r="J12" s="332" t="s">
        <v>247</v>
      </c>
      <c r="K12" s="332" t="s">
        <v>248</v>
      </c>
      <c r="L12" s="332" t="s">
        <v>286</v>
      </c>
    </row>
    <row r="13" spans="1:21" s="279" customFormat="1" ht="21.75" customHeight="1">
      <c r="A13" s="329" t="s">
        <v>400</v>
      </c>
      <c r="B13" s="329" t="s">
        <v>401</v>
      </c>
      <c r="C13" s="332" t="s">
        <v>249</v>
      </c>
      <c r="D13" s="332" t="s">
        <v>282</v>
      </c>
      <c r="E13" s="332" t="s">
        <v>253</v>
      </c>
      <c r="F13" s="332" t="s">
        <v>257</v>
      </c>
      <c r="G13" s="332" t="s">
        <v>314</v>
      </c>
      <c r="H13" s="332" t="s">
        <v>349</v>
      </c>
      <c r="I13" s="332" t="s">
        <v>323</v>
      </c>
      <c r="J13" s="332" t="s">
        <v>301</v>
      </c>
      <c r="K13" s="332" t="s">
        <v>288</v>
      </c>
      <c r="L13" s="332" t="s">
        <v>289</v>
      </c>
    </row>
    <row r="14" spans="1:21" s="279" customFormat="1" ht="21.75" customHeight="1">
      <c r="A14" s="329" t="s">
        <v>402</v>
      </c>
      <c r="B14" s="329" t="s">
        <v>403</v>
      </c>
      <c r="C14" s="332" t="s">
        <v>243</v>
      </c>
      <c r="D14" s="332" t="s">
        <v>284</v>
      </c>
      <c r="E14" s="332" t="s">
        <v>255</v>
      </c>
      <c r="F14" s="332" t="s">
        <v>246</v>
      </c>
      <c r="G14" s="332" t="s">
        <v>316</v>
      </c>
      <c r="H14" s="332" t="s">
        <v>351</v>
      </c>
      <c r="I14" s="332" t="s">
        <v>325</v>
      </c>
      <c r="J14" s="332" t="s">
        <v>304</v>
      </c>
      <c r="K14" s="332" t="s">
        <v>317</v>
      </c>
      <c r="L14" s="332" t="s">
        <v>367</v>
      </c>
    </row>
    <row r="15" spans="1:21" s="279" customFormat="1" ht="20.100000000000001" customHeight="1">
      <c r="A15" s="329" t="s">
        <v>404</v>
      </c>
      <c r="B15" s="331" t="s">
        <v>405</v>
      </c>
      <c r="C15" s="332" t="s">
        <v>337</v>
      </c>
      <c r="D15" s="332" t="s">
        <v>314</v>
      </c>
      <c r="E15" s="332" t="s">
        <v>349</v>
      </c>
      <c r="F15" s="332" t="s">
        <v>323</v>
      </c>
      <c r="G15" s="332" t="s">
        <v>320</v>
      </c>
      <c r="H15" s="332" t="s">
        <v>406</v>
      </c>
      <c r="I15" s="332" t="s">
        <v>327</v>
      </c>
      <c r="J15" s="332" t="s">
        <v>364</v>
      </c>
      <c r="K15" s="332" t="s">
        <v>321</v>
      </c>
      <c r="L15" s="332" t="s">
        <v>369</v>
      </c>
    </row>
    <row r="16" spans="1:21" s="279" customFormat="1" ht="15" customHeight="1">
      <c r="A16" s="248"/>
      <c r="B16" s="333"/>
      <c r="C16" s="247"/>
      <c r="D16" s="247"/>
      <c r="E16" s="247"/>
      <c r="F16" s="247"/>
      <c r="G16" s="247"/>
      <c r="H16" s="247"/>
      <c r="I16" s="247"/>
      <c r="J16" s="247"/>
      <c r="K16" s="334"/>
      <c r="L16" s="247"/>
      <c r="M16" s="247"/>
      <c r="N16" s="247"/>
      <c r="O16" s="247"/>
      <c r="P16" s="247"/>
      <c r="Q16" s="247"/>
      <c r="R16" s="247"/>
      <c r="S16" s="247"/>
      <c r="T16" s="247"/>
    </row>
    <row r="17" spans="1:20">
      <c r="A17" s="250" t="s">
        <v>32</v>
      </c>
      <c r="B17" s="315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</row>
    <row r="18" spans="1:20">
      <c r="A18" s="256"/>
      <c r="B18" s="335"/>
      <c r="C18" s="256"/>
      <c r="D18" s="256"/>
    </row>
    <row r="19" spans="1:20" ht="18">
      <c r="A19" s="258" t="s">
        <v>30</v>
      </c>
      <c r="B19" s="335"/>
      <c r="C19" s="256"/>
      <c r="D19" s="256"/>
    </row>
    <row r="20" spans="1:20" ht="6.75" customHeight="1">
      <c r="A20" s="256"/>
      <c r="B20" s="335"/>
      <c r="C20" s="256"/>
      <c r="D20" s="256"/>
    </row>
    <row r="21" spans="1:20" s="263" customFormat="1" ht="18">
      <c r="A21" s="337" t="s">
        <v>194</v>
      </c>
      <c r="B21" s="338"/>
      <c r="C21" s="259"/>
      <c r="D21" s="259"/>
      <c r="E21" s="259"/>
      <c r="F21" s="259"/>
      <c r="G21" s="259"/>
      <c r="H21" s="259"/>
      <c r="I21" s="259"/>
      <c r="J21" s="339" t="s">
        <v>197</v>
      </c>
      <c r="K21" s="259"/>
      <c r="L21" s="259"/>
      <c r="M21" s="260"/>
      <c r="P21" s="259"/>
      <c r="Q21" s="259"/>
      <c r="R21" s="259"/>
      <c r="S21" s="338"/>
    </row>
    <row r="22" spans="1:20" s="263" customFormat="1" ht="18">
      <c r="A22" s="260" t="s">
        <v>190</v>
      </c>
      <c r="B22" s="338"/>
      <c r="C22" s="259"/>
      <c r="D22" s="259"/>
      <c r="E22" s="259"/>
      <c r="F22" s="259"/>
      <c r="G22" s="259"/>
      <c r="H22" s="259"/>
      <c r="I22" s="259"/>
      <c r="J22" s="339" t="s">
        <v>198</v>
      </c>
      <c r="K22" s="259"/>
      <c r="L22" s="259"/>
      <c r="M22" s="260"/>
      <c r="P22" s="259"/>
      <c r="Q22" s="259"/>
      <c r="R22" s="259"/>
      <c r="S22" s="338"/>
    </row>
    <row r="23" spans="1:20" s="263" customFormat="1" ht="18">
      <c r="A23" s="260" t="s">
        <v>49</v>
      </c>
      <c r="B23" s="338"/>
      <c r="C23" s="259"/>
      <c r="D23" s="259"/>
      <c r="E23" s="259"/>
      <c r="F23" s="260"/>
      <c r="G23" s="260"/>
      <c r="H23" s="260"/>
      <c r="I23" s="259"/>
      <c r="J23" s="339" t="s">
        <v>195</v>
      </c>
      <c r="K23" s="338"/>
      <c r="M23" s="260"/>
      <c r="P23" s="259"/>
      <c r="Q23" s="259"/>
      <c r="R23" s="259"/>
      <c r="S23" s="338"/>
    </row>
    <row r="24" spans="1:20" s="263" customFormat="1" ht="18">
      <c r="A24" s="260" t="s">
        <v>20</v>
      </c>
      <c r="B24" s="338"/>
      <c r="C24" s="259"/>
      <c r="D24" s="259"/>
      <c r="E24" s="259"/>
      <c r="F24" s="260"/>
      <c r="G24" s="260"/>
      <c r="H24" s="260"/>
      <c r="I24" s="259"/>
      <c r="J24" s="339" t="s">
        <v>196</v>
      </c>
      <c r="K24" s="338"/>
      <c r="M24" s="260"/>
      <c r="P24" s="259"/>
      <c r="Q24" s="259"/>
      <c r="R24" s="259"/>
      <c r="S24" s="338"/>
    </row>
    <row r="26" spans="1:20" ht="18">
      <c r="A26" s="265" t="s">
        <v>2</v>
      </c>
      <c r="B26" s="340"/>
      <c r="C26" s="267"/>
      <c r="D26" s="267"/>
      <c r="E26" s="298"/>
      <c r="F26" s="299"/>
      <c r="G26" s="299"/>
      <c r="H26" s="299"/>
      <c r="I26" s="298"/>
      <c r="J26" s="299"/>
      <c r="K26" s="341"/>
      <c r="L26" s="274"/>
      <c r="M26" s="268"/>
      <c r="N26" s="268"/>
      <c r="S26" s="257"/>
    </row>
    <row r="27" spans="1:20" ht="5.25" customHeight="1">
      <c r="A27" s="265"/>
      <c r="B27" s="340"/>
      <c r="C27" s="267"/>
      <c r="D27" s="267"/>
      <c r="E27" s="298"/>
      <c r="F27" s="299"/>
      <c r="G27" s="299"/>
      <c r="H27" s="299"/>
      <c r="I27" s="298"/>
      <c r="J27" s="299"/>
      <c r="K27" s="341"/>
      <c r="L27" s="274"/>
      <c r="M27" s="268"/>
      <c r="N27" s="268"/>
      <c r="S27" s="257"/>
    </row>
    <row r="28" spans="1:20" ht="21">
      <c r="A28" s="269" t="s">
        <v>39</v>
      </c>
      <c r="B28" s="340"/>
      <c r="C28" s="267"/>
      <c r="D28" s="267"/>
      <c r="E28" s="298"/>
      <c r="F28" s="273"/>
      <c r="G28" s="273"/>
      <c r="H28" s="273"/>
      <c r="I28" s="298"/>
      <c r="J28" s="273"/>
      <c r="K28" s="342"/>
      <c r="L28" s="270"/>
      <c r="M28" s="270"/>
      <c r="N28" s="270"/>
      <c r="S28" s="257"/>
    </row>
    <row r="29" spans="1:20" ht="4.5" customHeight="1">
      <c r="A29" s="300"/>
      <c r="B29" s="343"/>
      <c r="C29" s="273"/>
      <c r="D29" s="273"/>
      <c r="E29" s="301"/>
      <c r="F29" s="273"/>
      <c r="G29" s="273"/>
      <c r="H29" s="273"/>
      <c r="I29" s="301"/>
      <c r="J29" s="273"/>
      <c r="K29" s="342"/>
      <c r="L29" s="274"/>
      <c r="M29" s="274"/>
      <c r="N29" s="274"/>
      <c r="S29" s="257"/>
    </row>
    <row r="30" spans="1:20" ht="17.25">
      <c r="A30" s="271" t="s">
        <v>40</v>
      </c>
      <c r="B30" s="343"/>
      <c r="C30" s="273"/>
      <c r="D30" s="273"/>
      <c r="E30" s="301"/>
      <c r="F30" s="276"/>
      <c r="G30" s="276"/>
      <c r="H30" s="276"/>
      <c r="I30" s="301"/>
      <c r="J30" s="276"/>
      <c r="K30" s="344"/>
      <c r="L30" s="274"/>
      <c r="M30" s="274"/>
      <c r="N30" s="274"/>
      <c r="S30" s="257"/>
    </row>
    <row r="31" spans="1:20" ht="17.25">
      <c r="A31" s="271" t="s">
        <v>38</v>
      </c>
      <c r="B31" s="345"/>
      <c r="C31" s="276"/>
      <c r="D31" s="276"/>
      <c r="E31" s="302"/>
      <c r="I31" s="302"/>
      <c r="K31" s="336"/>
      <c r="S31" s="257"/>
    </row>
    <row r="32" spans="1:20" ht="17.25">
      <c r="A32" s="271" t="s">
        <v>175</v>
      </c>
      <c r="K32" s="336"/>
      <c r="S32" s="257"/>
    </row>
  </sheetData>
  <customSheetViews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2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3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4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5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6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7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8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9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10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11"/>
    </customSheetView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 xr:uid="{00000000-0004-0000-0300-000000000000}"/>
  </hyperlinks>
  <pageMargins left="0.15" right="0.23" top="0.31" bottom="0.28999999999999998" header="0.14000000000000001" footer="0.14000000000000001"/>
  <pageSetup scale="71" orientation="landscape" r:id="rId13"/>
  <rowBreaks count="1" manualBreakCount="1">
    <brk id="11" max="12" man="1"/>
  </rowBreaks>
  <colBreaks count="1" manualBreakCount="1">
    <brk id="10" max="29" man="1"/>
  </colBreaks>
  <drawing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U34"/>
  <sheetViews>
    <sheetView showGridLines="0" view="pageBreakPreview" topLeftCell="A5" zoomScaleNormal="100" zoomScaleSheetLayoutView="100" workbookViewId="0">
      <selection activeCell="P20" sqref="P20"/>
    </sheetView>
  </sheetViews>
  <sheetFormatPr defaultColWidth="9" defaultRowHeight="15"/>
  <cols>
    <col min="1" max="1" width="31.5546875" style="257" customWidth="1"/>
    <col min="2" max="2" width="12.88671875" style="336" customWidth="1"/>
    <col min="3" max="3" width="9.44140625" style="257" customWidth="1"/>
    <col min="4" max="4" width="9.109375" style="257" customWidth="1"/>
    <col min="5" max="5" width="6.88671875" style="257" customWidth="1"/>
    <col min="6" max="6" width="6.33203125" style="257" customWidth="1"/>
    <col min="7" max="7" width="7" style="257" hidden="1" customWidth="1"/>
    <col min="8" max="9" width="7.109375" style="257" hidden="1" customWidth="1"/>
    <col min="10" max="10" width="6.88671875" style="257" hidden="1" customWidth="1"/>
    <col min="11" max="11" width="6.44140625" style="257" customWidth="1"/>
    <col min="12" max="13" width="7.109375" style="257" customWidth="1"/>
    <col min="14" max="14" width="8.109375" style="257" customWidth="1"/>
    <col min="15" max="16" width="7.109375" style="257" customWidth="1"/>
    <col min="17" max="17" width="9.109375" style="257" customWidth="1"/>
    <col min="18" max="18" width="7.109375" style="257" customWidth="1"/>
    <col min="19" max="19" width="7.109375" style="336" customWidth="1"/>
    <col min="20" max="20" width="7.109375" style="257" customWidth="1"/>
    <col min="21" max="16384" width="9" style="257"/>
  </cols>
  <sheetData>
    <row r="2" spans="1:21" s="279" customFormat="1" ht="43.5">
      <c r="A2" s="617" t="s">
        <v>74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310"/>
    </row>
    <row r="3" spans="1:21" s="280" customFormat="1" ht="29.25">
      <c r="A3" s="619" t="s">
        <v>44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</row>
    <row r="4" spans="1:21" s="280" customFormat="1" ht="22.5">
      <c r="A4" s="638" t="s">
        <v>81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</row>
    <row r="5" spans="1:21" s="283" customForma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313"/>
    </row>
    <row r="6" spans="1:21" s="279" customFormat="1" ht="18">
      <c r="A6" s="314" t="s">
        <v>22</v>
      </c>
      <c r="B6" s="315"/>
      <c r="C6" s="252"/>
      <c r="D6" s="316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317" t="s">
        <v>63</v>
      </c>
      <c r="P6" s="641">
        <f ca="1">TODAY()</f>
        <v>44700</v>
      </c>
      <c r="Q6" s="641"/>
      <c r="R6" s="318"/>
      <c r="S6" s="319"/>
      <c r="T6" s="234"/>
    </row>
    <row r="7" spans="1:21" s="279" customFormat="1" ht="23.25" thickBot="1">
      <c r="A7" s="320"/>
      <c r="B7" s="31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</row>
    <row r="8" spans="1:21" s="321" customFormat="1" ht="59.25" customHeight="1" thickTop="1">
      <c r="A8" s="642" t="s">
        <v>3</v>
      </c>
      <c r="B8" s="644" t="s">
        <v>10</v>
      </c>
      <c r="C8" s="646" t="s">
        <v>186</v>
      </c>
      <c r="D8" s="647"/>
      <c r="E8" s="648" t="s">
        <v>144</v>
      </c>
      <c r="F8" s="649"/>
      <c r="G8" s="648" t="s">
        <v>145</v>
      </c>
      <c r="H8" s="649"/>
      <c r="I8" s="648" t="s">
        <v>146</v>
      </c>
      <c r="J8" s="649"/>
      <c r="K8" s="639" t="s">
        <v>43</v>
      </c>
      <c r="L8" s="640"/>
      <c r="M8" s="639" t="s">
        <v>72</v>
      </c>
      <c r="N8" s="640"/>
      <c r="O8" s="640" t="s">
        <v>16</v>
      </c>
      <c r="P8" s="640"/>
      <c r="Q8" s="640" t="s">
        <v>15</v>
      </c>
      <c r="R8" s="640"/>
      <c r="S8" s="651" t="s">
        <v>54</v>
      </c>
      <c r="T8" s="656"/>
    </row>
    <row r="9" spans="1:21" s="321" customFormat="1" ht="15.75">
      <c r="A9" s="643"/>
      <c r="B9" s="645"/>
      <c r="C9" s="322" t="s">
        <v>4</v>
      </c>
      <c r="D9" s="322" t="s">
        <v>0</v>
      </c>
      <c r="E9" s="323" t="s">
        <v>4</v>
      </c>
      <c r="F9" s="323" t="s">
        <v>0</v>
      </c>
      <c r="G9" s="323" t="s">
        <v>4</v>
      </c>
      <c r="H9" s="323" t="s">
        <v>0</v>
      </c>
      <c r="I9" s="323" t="s">
        <v>4</v>
      </c>
      <c r="J9" s="323" t="s">
        <v>0</v>
      </c>
      <c r="K9" s="323" t="s">
        <v>4</v>
      </c>
      <c r="L9" s="323" t="s">
        <v>0</v>
      </c>
      <c r="M9" s="323" t="s">
        <v>4</v>
      </c>
      <c r="N9" s="323" t="s">
        <v>0</v>
      </c>
      <c r="O9" s="323" t="s">
        <v>4</v>
      </c>
      <c r="P9" s="323" t="s">
        <v>0</v>
      </c>
      <c r="Q9" s="323" t="s">
        <v>4</v>
      </c>
      <c r="R9" s="323" t="s">
        <v>0</v>
      </c>
      <c r="S9" s="346" t="s">
        <v>4</v>
      </c>
      <c r="T9" s="347" t="s">
        <v>0</v>
      </c>
    </row>
    <row r="10" spans="1:21" s="321" customFormat="1" ht="15.75">
      <c r="A10" s="643"/>
      <c r="B10" s="645"/>
      <c r="C10" s="324" t="s">
        <v>7</v>
      </c>
      <c r="D10" s="324" t="s">
        <v>12</v>
      </c>
      <c r="E10" s="325" t="s">
        <v>8</v>
      </c>
      <c r="F10" s="325" t="s">
        <v>5</v>
      </c>
      <c r="G10" s="325" t="s">
        <v>6</v>
      </c>
      <c r="H10" s="325" t="s">
        <v>11</v>
      </c>
      <c r="I10" s="325" t="s">
        <v>9</v>
      </c>
      <c r="J10" s="325" t="s">
        <v>8</v>
      </c>
      <c r="K10" s="325" t="s">
        <v>12</v>
      </c>
      <c r="L10" s="325" t="s">
        <v>9</v>
      </c>
      <c r="M10" s="325" t="s">
        <v>8</v>
      </c>
      <c r="N10" s="325" t="s">
        <v>6</v>
      </c>
      <c r="O10" s="325" t="s">
        <v>11</v>
      </c>
      <c r="P10" s="325" t="s">
        <v>7</v>
      </c>
      <c r="Q10" s="325" t="s">
        <v>12</v>
      </c>
      <c r="R10" s="325" t="s">
        <v>9</v>
      </c>
      <c r="S10" s="325" t="s">
        <v>5</v>
      </c>
      <c r="T10" s="348" t="s">
        <v>5</v>
      </c>
    </row>
    <row r="11" spans="1:21" s="321" customFormat="1" ht="15.75">
      <c r="A11" s="643"/>
      <c r="B11" s="645"/>
      <c r="C11" s="326">
        <v>0.75</v>
      </c>
      <c r="D11" s="326">
        <v>0.91666666666666663</v>
      </c>
      <c r="E11" s="327">
        <v>0.33333333333333331</v>
      </c>
      <c r="F11" s="327">
        <v>0.58333333333333337</v>
      </c>
      <c r="G11" s="327">
        <v>0.125</v>
      </c>
      <c r="H11" s="327">
        <v>0.20833333333333334</v>
      </c>
      <c r="I11" s="327">
        <v>0.5</v>
      </c>
      <c r="J11" s="327">
        <v>0.5</v>
      </c>
      <c r="K11" s="327">
        <v>0.33333333333333331</v>
      </c>
      <c r="L11" s="327">
        <v>4.1666666666666664E-2</v>
      </c>
      <c r="M11" s="327">
        <v>0.54166666666666663</v>
      </c>
      <c r="N11" s="327">
        <v>0.29166666666666669</v>
      </c>
      <c r="O11" s="328">
        <v>0.54166666666666663</v>
      </c>
      <c r="P11" s="328">
        <v>0.20833333333333334</v>
      </c>
      <c r="Q11" s="328">
        <v>0.79166666666666663</v>
      </c>
      <c r="R11" s="328">
        <v>0.66666666666666663</v>
      </c>
      <c r="S11" s="327">
        <v>0.29166666666666669</v>
      </c>
      <c r="T11" s="349">
        <v>0.70833333333333337</v>
      </c>
    </row>
    <row r="12" spans="1:21" s="279" customFormat="1" ht="20.100000000000001" customHeight="1">
      <c r="A12" s="329" t="s">
        <v>386</v>
      </c>
      <c r="B12" s="329" t="s">
        <v>387</v>
      </c>
      <c r="C12" s="332" t="s">
        <v>216</v>
      </c>
      <c r="D12" s="332" t="s">
        <v>398</v>
      </c>
      <c r="E12" s="332" t="s">
        <v>232</v>
      </c>
      <c r="F12" s="332" t="s">
        <v>234</v>
      </c>
      <c r="G12" s="332"/>
      <c r="H12" s="332"/>
      <c r="I12" s="332"/>
      <c r="J12" s="332"/>
      <c r="K12" s="332" t="s">
        <v>255</v>
      </c>
      <c r="L12" s="332" t="s">
        <v>246</v>
      </c>
      <c r="M12" s="332" t="s">
        <v>247</v>
      </c>
      <c r="N12" s="332" t="s">
        <v>286</v>
      </c>
      <c r="O12" s="332" t="s">
        <v>250</v>
      </c>
      <c r="P12" s="332" t="s">
        <v>300</v>
      </c>
      <c r="Q12" s="332" t="s">
        <v>244</v>
      </c>
      <c r="R12" s="332" t="s">
        <v>245</v>
      </c>
      <c r="S12" s="332" t="s">
        <v>252</v>
      </c>
      <c r="T12" s="332" t="s">
        <v>287</v>
      </c>
    </row>
    <row r="13" spans="1:21" s="279" customFormat="1" ht="20.100000000000001" customHeight="1">
      <c r="A13" s="329" t="s">
        <v>388</v>
      </c>
      <c r="B13" s="329" t="s">
        <v>389</v>
      </c>
      <c r="C13" s="332" t="s">
        <v>241</v>
      </c>
      <c r="D13" s="332" t="s">
        <v>251</v>
      </c>
      <c r="E13" s="332" t="s">
        <v>238</v>
      </c>
      <c r="F13" s="332" t="s">
        <v>235</v>
      </c>
      <c r="G13" s="332"/>
      <c r="H13" s="332"/>
      <c r="I13" s="332"/>
      <c r="J13" s="332"/>
      <c r="K13" s="332" t="s">
        <v>256</v>
      </c>
      <c r="L13" s="332" t="s">
        <v>244</v>
      </c>
      <c r="M13" s="332" t="s">
        <v>245</v>
      </c>
      <c r="N13" s="332" t="s">
        <v>287</v>
      </c>
      <c r="O13" s="332" t="s">
        <v>337</v>
      </c>
      <c r="P13" s="332" t="s">
        <v>314</v>
      </c>
      <c r="Q13" s="332" t="s">
        <v>323</v>
      </c>
      <c r="R13" s="332" t="s">
        <v>301</v>
      </c>
      <c r="S13" s="332" t="s">
        <v>288</v>
      </c>
      <c r="T13" s="332" t="s">
        <v>289</v>
      </c>
    </row>
    <row r="14" spans="1:21" s="279" customFormat="1" ht="20.100000000000001" customHeight="1">
      <c r="A14" s="329" t="s">
        <v>390</v>
      </c>
      <c r="B14" s="329" t="s">
        <v>391</v>
      </c>
      <c r="C14" s="332" t="s">
        <v>282</v>
      </c>
      <c r="D14" s="332" t="s">
        <v>253</v>
      </c>
      <c r="E14" s="332" t="s">
        <v>217</v>
      </c>
      <c r="F14" s="332" t="s">
        <v>218</v>
      </c>
      <c r="G14" s="332"/>
      <c r="H14" s="332"/>
      <c r="I14" s="332"/>
      <c r="J14" s="332"/>
      <c r="K14" s="332" t="s">
        <v>349</v>
      </c>
      <c r="L14" s="332" t="s">
        <v>323</v>
      </c>
      <c r="M14" s="332" t="s">
        <v>301</v>
      </c>
      <c r="N14" s="332" t="s">
        <v>289</v>
      </c>
      <c r="O14" s="332" t="s">
        <v>330</v>
      </c>
      <c r="P14" s="332" t="s">
        <v>315</v>
      </c>
      <c r="Q14" s="332" t="s">
        <v>324</v>
      </c>
      <c r="R14" s="332" t="s">
        <v>302</v>
      </c>
      <c r="S14" s="332" t="s">
        <v>290</v>
      </c>
      <c r="T14" s="332" t="s">
        <v>303</v>
      </c>
    </row>
    <row r="15" spans="1:21" s="279" customFormat="1" ht="20.100000000000001" customHeight="1">
      <c r="A15" s="329" t="s">
        <v>392</v>
      </c>
      <c r="B15" s="329" t="s">
        <v>393</v>
      </c>
      <c r="C15" s="332" t="s">
        <v>283</v>
      </c>
      <c r="D15" s="332" t="s">
        <v>254</v>
      </c>
      <c r="E15" s="332" t="s">
        <v>239</v>
      </c>
      <c r="F15" s="332" t="s">
        <v>236</v>
      </c>
      <c r="G15" s="332"/>
      <c r="H15" s="332"/>
      <c r="I15" s="332"/>
      <c r="J15" s="332"/>
      <c r="K15" s="332" t="s">
        <v>350</v>
      </c>
      <c r="L15" s="332" t="s">
        <v>324</v>
      </c>
      <c r="M15" s="332" t="s">
        <v>302</v>
      </c>
      <c r="N15" s="332" t="s">
        <v>303</v>
      </c>
      <c r="O15" s="332" t="s">
        <v>331</v>
      </c>
      <c r="P15" s="332" t="s">
        <v>316</v>
      </c>
      <c r="Q15" s="332" t="s">
        <v>325</v>
      </c>
      <c r="R15" s="332" t="s">
        <v>304</v>
      </c>
      <c r="S15" s="332" t="s">
        <v>317</v>
      </c>
      <c r="T15" s="332" t="s">
        <v>367</v>
      </c>
    </row>
    <row r="16" spans="1:21" s="279" customFormat="1" ht="20.100000000000001" customHeight="1">
      <c r="A16" s="329" t="s">
        <v>394</v>
      </c>
      <c r="B16" s="329" t="s">
        <v>395</v>
      </c>
      <c r="C16" s="332" t="s">
        <v>284</v>
      </c>
      <c r="D16" s="332" t="s">
        <v>255</v>
      </c>
      <c r="E16" s="332" t="s">
        <v>247</v>
      </c>
      <c r="F16" s="332" t="s">
        <v>248</v>
      </c>
      <c r="G16" s="332"/>
      <c r="H16" s="332"/>
      <c r="I16" s="332"/>
      <c r="J16" s="332"/>
      <c r="K16" s="332" t="s">
        <v>351</v>
      </c>
      <c r="L16" s="332" t="s">
        <v>325</v>
      </c>
      <c r="M16" s="332" t="s">
        <v>304</v>
      </c>
      <c r="N16" s="332" t="s">
        <v>367</v>
      </c>
      <c r="O16" s="332" t="s">
        <v>332</v>
      </c>
      <c r="P16" s="332" t="s">
        <v>318</v>
      </c>
      <c r="Q16" s="332" t="s">
        <v>326</v>
      </c>
      <c r="R16" s="332" t="s">
        <v>363</v>
      </c>
      <c r="S16" s="332" t="s">
        <v>319</v>
      </c>
      <c r="T16" s="332" t="s">
        <v>368</v>
      </c>
    </row>
    <row r="17" spans="1:20" s="279" customFormat="1" ht="20.100000000000001" customHeight="1">
      <c r="A17" s="329" t="s">
        <v>396</v>
      </c>
      <c r="B17" s="329" t="s">
        <v>397</v>
      </c>
      <c r="C17" s="332" t="s">
        <v>300</v>
      </c>
      <c r="D17" s="332" t="s">
        <v>256</v>
      </c>
      <c r="E17" s="332" t="s">
        <v>245</v>
      </c>
      <c r="F17" s="332" t="s">
        <v>252</v>
      </c>
      <c r="G17" s="332"/>
      <c r="H17" s="332"/>
      <c r="I17" s="332"/>
      <c r="J17" s="332"/>
      <c r="K17" s="332" t="s">
        <v>399</v>
      </c>
      <c r="L17" s="332" t="s">
        <v>326</v>
      </c>
      <c r="M17" s="332" t="s">
        <v>363</v>
      </c>
      <c r="N17" s="332" t="s">
        <v>368</v>
      </c>
      <c r="O17" s="332" t="s">
        <v>333</v>
      </c>
      <c r="P17" s="332" t="s">
        <v>320</v>
      </c>
      <c r="Q17" s="332" t="s">
        <v>327</v>
      </c>
      <c r="R17" s="332" t="s">
        <v>364</v>
      </c>
      <c r="S17" s="332" t="s">
        <v>321</v>
      </c>
      <c r="T17" s="332" t="s">
        <v>369</v>
      </c>
    </row>
    <row r="18" spans="1:20" s="279" customFormat="1" ht="15" customHeight="1">
      <c r="A18" s="248"/>
      <c r="B18" s="333"/>
      <c r="C18" s="247"/>
      <c r="D18" s="247"/>
      <c r="E18" s="247"/>
      <c r="F18" s="247"/>
      <c r="G18" s="247"/>
      <c r="H18" s="247"/>
      <c r="I18" s="247"/>
      <c r="J18" s="247"/>
      <c r="K18" s="334"/>
      <c r="L18" s="247"/>
      <c r="M18" s="247"/>
      <c r="N18" s="247"/>
      <c r="O18" s="247"/>
      <c r="P18" s="247"/>
      <c r="Q18" s="247"/>
      <c r="R18" s="247"/>
      <c r="S18" s="247"/>
      <c r="T18" s="247"/>
    </row>
    <row r="19" spans="1:20">
      <c r="A19" s="250" t="s">
        <v>32</v>
      </c>
      <c r="B19" s="315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</row>
    <row r="20" spans="1:20">
      <c r="A20" s="256"/>
      <c r="B20" s="335"/>
      <c r="C20" s="256"/>
      <c r="D20" s="256"/>
    </row>
    <row r="21" spans="1:20" ht="18">
      <c r="A21" s="258" t="s">
        <v>30</v>
      </c>
      <c r="B21" s="335"/>
      <c r="C21" s="256"/>
      <c r="D21" s="256"/>
    </row>
    <row r="22" spans="1:20" ht="6.75" customHeight="1">
      <c r="A22" s="256"/>
      <c r="B22" s="335"/>
      <c r="C22" s="256"/>
      <c r="D22" s="256"/>
    </row>
    <row r="23" spans="1:20" s="263" customFormat="1" ht="18">
      <c r="A23" s="260" t="s">
        <v>173</v>
      </c>
      <c r="B23" s="338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N23" s="260" t="s">
        <v>161</v>
      </c>
      <c r="P23" s="259"/>
      <c r="Q23" s="259"/>
      <c r="R23" s="259"/>
      <c r="S23" s="338"/>
    </row>
    <row r="24" spans="1:20" s="263" customFormat="1" ht="18">
      <c r="A24" s="260" t="s">
        <v>181</v>
      </c>
      <c r="B24" s="338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N24" s="260" t="s">
        <v>162</v>
      </c>
      <c r="P24" s="259"/>
      <c r="Q24" s="259"/>
      <c r="R24" s="259"/>
      <c r="S24" s="338"/>
    </row>
    <row r="25" spans="1:20" s="263" customFormat="1" ht="18">
      <c r="A25" s="260" t="s">
        <v>49</v>
      </c>
      <c r="B25" s="338"/>
      <c r="C25" s="259"/>
      <c r="D25" s="259"/>
      <c r="E25" s="259"/>
      <c r="F25" s="260"/>
      <c r="G25" s="259"/>
      <c r="H25" s="260"/>
      <c r="I25" s="259"/>
      <c r="J25" s="260"/>
      <c r="K25" s="338"/>
      <c r="N25" s="260" t="s">
        <v>163</v>
      </c>
      <c r="P25" s="259"/>
      <c r="Q25" s="259"/>
      <c r="R25" s="259"/>
      <c r="S25" s="338"/>
    </row>
    <row r="26" spans="1:20" s="263" customFormat="1" ht="18">
      <c r="A26" s="260" t="s">
        <v>20</v>
      </c>
      <c r="B26" s="338"/>
      <c r="C26" s="259"/>
      <c r="D26" s="259"/>
      <c r="E26" s="259"/>
      <c r="F26" s="260"/>
      <c r="G26" s="259"/>
      <c r="H26" s="260"/>
      <c r="I26" s="259"/>
      <c r="J26" s="260"/>
      <c r="K26" s="338"/>
      <c r="N26" s="260" t="s">
        <v>57</v>
      </c>
      <c r="P26" s="259"/>
      <c r="Q26" s="259"/>
      <c r="R26" s="259"/>
      <c r="S26" s="338"/>
    </row>
    <row r="28" spans="1:20" ht="18">
      <c r="A28" s="265" t="s">
        <v>2</v>
      </c>
      <c r="B28" s="340"/>
      <c r="C28" s="267"/>
      <c r="D28" s="267"/>
      <c r="E28" s="298"/>
      <c r="F28" s="299"/>
      <c r="G28" s="298"/>
      <c r="H28" s="299"/>
      <c r="I28" s="298"/>
      <c r="J28" s="299"/>
      <c r="K28" s="341"/>
      <c r="L28" s="274"/>
      <c r="M28" s="268"/>
      <c r="N28" s="268"/>
      <c r="S28" s="257"/>
    </row>
    <row r="29" spans="1:20" ht="5.25" customHeight="1">
      <c r="A29" s="265"/>
      <c r="B29" s="340"/>
      <c r="C29" s="267"/>
      <c r="D29" s="267"/>
      <c r="E29" s="298"/>
      <c r="F29" s="299"/>
      <c r="G29" s="298"/>
      <c r="H29" s="299"/>
      <c r="I29" s="298"/>
      <c r="J29" s="299"/>
      <c r="K29" s="341"/>
      <c r="L29" s="274"/>
      <c r="M29" s="268"/>
      <c r="N29" s="268"/>
      <c r="S29" s="257"/>
    </row>
    <row r="30" spans="1:20" ht="21">
      <c r="A30" s="269" t="s">
        <v>39</v>
      </c>
      <c r="B30" s="340"/>
      <c r="C30" s="267"/>
      <c r="D30" s="267"/>
      <c r="E30" s="298"/>
      <c r="F30" s="273"/>
      <c r="G30" s="298"/>
      <c r="H30" s="273"/>
      <c r="I30" s="298"/>
      <c r="J30" s="273"/>
      <c r="K30" s="342"/>
      <c r="L30" s="270"/>
      <c r="M30" s="270"/>
      <c r="N30" s="270"/>
      <c r="S30" s="257"/>
    </row>
    <row r="31" spans="1:20" ht="4.5" customHeight="1">
      <c r="A31" s="300"/>
      <c r="B31" s="343"/>
      <c r="C31" s="273"/>
      <c r="D31" s="273"/>
      <c r="E31" s="301"/>
      <c r="F31" s="273"/>
      <c r="G31" s="301"/>
      <c r="H31" s="273"/>
      <c r="I31" s="301"/>
      <c r="J31" s="273"/>
      <c r="K31" s="342"/>
      <c r="L31" s="274"/>
      <c r="M31" s="274"/>
      <c r="N31" s="274"/>
      <c r="S31" s="257"/>
    </row>
    <row r="32" spans="1:20" ht="17.25">
      <c r="A32" s="271" t="s">
        <v>40</v>
      </c>
      <c r="B32" s="343"/>
      <c r="C32" s="273"/>
      <c r="D32" s="273"/>
      <c r="E32" s="301"/>
      <c r="F32" s="276"/>
      <c r="G32" s="301"/>
      <c r="H32" s="276"/>
      <c r="I32" s="301"/>
      <c r="J32" s="276"/>
      <c r="K32" s="344"/>
      <c r="L32" s="274"/>
      <c r="M32" s="274"/>
      <c r="N32" s="274"/>
      <c r="S32" s="257"/>
    </row>
    <row r="33" spans="1:19" ht="17.25">
      <c r="A33" s="271" t="s">
        <v>38</v>
      </c>
      <c r="B33" s="345"/>
      <c r="C33" s="276"/>
      <c r="D33" s="276"/>
      <c r="E33" s="302"/>
      <c r="G33" s="302"/>
      <c r="I33" s="302"/>
      <c r="K33" s="336"/>
      <c r="S33" s="257"/>
    </row>
    <row r="34" spans="1:19" ht="17.25">
      <c r="A34" s="271" t="s">
        <v>175</v>
      </c>
      <c r="K34" s="336"/>
      <c r="S34" s="257"/>
    </row>
  </sheetData>
  <customSheetViews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1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3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5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6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7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10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1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2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3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6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7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8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0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21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23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5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27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8"/>
    </customSheetView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9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 xr:uid="{00000000-0004-0000-0400-000000000000}"/>
  </hyperlinks>
  <pageMargins left="0.15" right="0.23" top="0.31" bottom="0.28999999999999998" header="0.14000000000000001" footer="0.14000000000000001"/>
  <pageSetup scale="75" orientation="landscape" r:id="rId30"/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6"/>
  <sheetViews>
    <sheetView showGridLines="0" view="pageBreakPreview" zoomScaleNormal="100" zoomScaleSheetLayoutView="100" workbookViewId="0">
      <selection activeCell="J30" sqref="J30"/>
    </sheetView>
  </sheetViews>
  <sheetFormatPr defaultColWidth="8" defaultRowHeight="15"/>
  <cols>
    <col min="1" max="1" width="21.88671875" style="240" customWidth="1"/>
    <col min="2" max="2" width="8.33203125" style="350" customWidth="1"/>
    <col min="3" max="3" width="11.44140625" style="240" customWidth="1"/>
    <col min="4" max="4" width="9.44140625" style="240" customWidth="1"/>
    <col min="5" max="5" width="8.33203125" style="240" customWidth="1"/>
    <col min="6" max="6" width="10.44140625" style="240" customWidth="1"/>
    <col min="7" max="7" width="15" style="240" customWidth="1"/>
    <col min="8" max="8" width="13.44140625" style="240" customWidth="1"/>
    <col min="9" max="9" width="8.88671875" style="240" customWidth="1"/>
    <col min="10" max="10" width="9.44140625" style="240" customWidth="1"/>
    <col min="11" max="11" width="8.88671875" style="351" customWidth="1"/>
    <col min="12" max="12" width="8.33203125" style="351" customWidth="1"/>
    <col min="13" max="16384" width="8" style="240"/>
  </cols>
  <sheetData>
    <row r="2" spans="1:16" s="228" customFormat="1" ht="43.5">
      <c r="A2" s="629" t="s">
        <v>74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6" s="228" customFormat="1" ht="32.25" customHeight="1">
      <c r="A3" s="628" t="s">
        <v>65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1:16" s="231" customFormat="1" ht="15" customHeight="1">
      <c r="A4" s="235"/>
      <c r="B4" s="236"/>
      <c r="G4" s="235"/>
      <c r="H4" s="236"/>
    </row>
    <row r="5" spans="1:16" s="231" customFormat="1" ht="15" customHeight="1">
      <c r="A5" s="314" t="s">
        <v>22</v>
      </c>
      <c r="B5" s="236"/>
      <c r="G5" s="235"/>
      <c r="H5" s="236"/>
      <c r="I5" s="318" t="s">
        <v>63</v>
      </c>
      <c r="J5" s="641">
        <f ca="1">TODAY()</f>
        <v>44700</v>
      </c>
      <c r="K5" s="641"/>
    </row>
    <row r="6" spans="1:16" ht="15.75" thickBot="1"/>
    <row r="7" spans="1:16" s="352" customFormat="1" ht="19.5" customHeight="1" thickTop="1">
      <c r="A7" s="658" t="s">
        <v>3</v>
      </c>
      <c r="B7" s="644" t="s">
        <v>10</v>
      </c>
      <c r="C7" s="660" t="s">
        <v>77</v>
      </c>
      <c r="D7" s="660"/>
      <c r="E7" s="661" t="s">
        <v>139</v>
      </c>
      <c r="F7" s="661"/>
      <c r="G7" s="662" t="s">
        <v>31</v>
      </c>
      <c r="H7" s="644" t="s">
        <v>10</v>
      </c>
      <c r="I7" s="657" t="s">
        <v>139</v>
      </c>
      <c r="J7" s="657"/>
      <c r="K7" s="640" t="s">
        <v>47</v>
      </c>
      <c r="L7" s="656"/>
    </row>
    <row r="8" spans="1:16" s="352" customFormat="1" ht="17.25" customHeight="1">
      <c r="A8" s="659"/>
      <c r="B8" s="645"/>
      <c r="C8" s="323" t="s">
        <v>4</v>
      </c>
      <c r="D8" s="323" t="s">
        <v>0</v>
      </c>
      <c r="E8" s="323" t="s">
        <v>4</v>
      </c>
      <c r="F8" s="323" t="s">
        <v>0</v>
      </c>
      <c r="G8" s="663"/>
      <c r="H8" s="664"/>
      <c r="I8" s="323" t="s">
        <v>4</v>
      </c>
      <c r="J8" s="323" t="s">
        <v>0</v>
      </c>
      <c r="K8" s="323" t="s">
        <v>4</v>
      </c>
      <c r="L8" s="347" t="s">
        <v>0</v>
      </c>
    </row>
    <row r="9" spans="1:16" s="352" customFormat="1" ht="17.25" customHeight="1">
      <c r="A9" s="659"/>
      <c r="B9" s="645"/>
      <c r="C9" s="325" t="s">
        <v>9</v>
      </c>
      <c r="D9" s="325" t="s">
        <v>8</v>
      </c>
      <c r="E9" s="325" t="s">
        <v>6</v>
      </c>
      <c r="F9" s="325" t="s">
        <v>11</v>
      </c>
      <c r="G9" s="663"/>
      <c r="H9" s="664"/>
      <c r="I9" s="353" t="s">
        <v>9</v>
      </c>
      <c r="J9" s="353" t="s">
        <v>8</v>
      </c>
      <c r="K9" s="353" t="s">
        <v>6</v>
      </c>
      <c r="L9" s="354" t="s">
        <v>11</v>
      </c>
    </row>
    <row r="10" spans="1:16" s="352" customFormat="1" ht="17.25" customHeight="1">
      <c r="A10" s="659"/>
      <c r="B10" s="645"/>
      <c r="C10" s="355">
        <v>0.41666666666666669</v>
      </c>
      <c r="D10" s="355">
        <v>0.41666666666666669</v>
      </c>
      <c r="E10" s="355">
        <v>0.16666666666666666</v>
      </c>
      <c r="F10" s="355">
        <v>0.125</v>
      </c>
      <c r="G10" s="663"/>
      <c r="H10" s="664"/>
      <c r="I10" s="356">
        <v>0.29166666666666669</v>
      </c>
      <c r="J10" s="356">
        <v>0.79166666666666663</v>
      </c>
      <c r="K10" s="356">
        <v>0.75</v>
      </c>
      <c r="L10" s="357">
        <v>0.75</v>
      </c>
    </row>
    <row r="11" spans="1:16" s="360" customFormat="1" ht="21.95" customHeight="1" thickBot="1">
      <c r="A11" s="330" t="s">
        <v>305</v>
      </c>
      <c r="B11" s="358" t="s">
        <v>265</v>
      </c>
      <c r="C11" s="359" t="s">
        <v>312</v>
      </c>
      <c r="D11" s="359" t="s">
        <v>232</v>
      </c>
      <c r="E11" s="359" t="s">
        <v>235</v>
      </c>
      <c r="F11" s="359" t="s">
        <v>233</v>
      </c>
      <c r="G11" s="330" t="s">
        <v>261</v>
      </c>
      <c r="H11" s="364" t="s">
        <v>338</v>
      </c>
      <c r="I11" s="362" t="s">
        <v>249</v>
      </c>
      <c r="J11" s="362" t="s">
        <v>253</v>
      </c>
      <c r="K11" s="362" t="s">
        <v>330</v>
      </c>
      <c r="L11" s="362" t="s">
        <v>315</v>
      </c>
    </row>
    <row r="12" spans="1:16" s="360" customFormat="1" ht="21.95" customHeight="1" thickTop="1" thickBot="1">
      <c r="A12" s="330" t="s">
        <v>267</v>
      </c>
      <c r="B12" s="358" t="s">
        <v>262</v>
      </c>
      <c r="C12" s="359" t="s">
        <v>313</v>
      </c>
      <c r="D12" s="359" t="s">
        <v>238</v>
      </c>
      <c r="E12" s="359" t="s">
        <v>218</v>
      </c>
      <c r="F12" s="359" t="s">
        <v>219</v>
      </c>
      <c r="G12" s="330" t="s">
        <v>339</v>
      </c>
      <c r="H12" s="364" t="s">
        <v>340</v>
      </c>
      <c r="I12" s="362" t="s">
        <v>242</v>
      </c>
      <c r="J12" s="362" t="s">
        <v>254</v>
      </c>
      <c r="K12" s="362" t="s">
        <v>331</v>
      </c>
      <c r="L12" s="362" t="s">
        <v>316</v>
      </c>
    </row>
    <row r="13" spans="1:16" s="360" customFormat="1" ht="21.95" customHeight="1" thickTop="1" thickBot="1">
      <c r="A13" s="330" t="s">
        <v>266</v>
      </c>
      <c r="B13" s="358" t="s">
        <v>306</v>
      </c>
      <c r="C13" s="359" t="s">
        <v>257</v>
      </c>
      <c r="D13" s="359" t="s">
        <v>217</v>
      </c>
      <c r="E13" s="359" t="s">
        <v>236</v>
      </c>
      <c r="F13" s="359" t="s">
        <v>285</v>
      </c>
      <c r="G13" s="330" t="s">
        <v>341</v>
      </c>
      <c r="H13" s="363" t="s">
        <v>342</v>
      </c>
      <c r="I13" s="362" t="s">
        <v>243</v>
      </c>
      <c r="J13" s="362" t="s">
        <v>255</v>
      </c>
      <c r="K13" s="362" t="s">
        <v>332</v>
      </c>
      <c r="L13" s="362" t="s">
        <v>318</v>
      </c>
    </row>
    <row r="14" spans="1:16" s="352" customFormat="1" ht="21.95" customHeight="1" thickTop="1" thickBot="1">
      <c r="A14" s="330" t="s">
        <v>307</v>
      </c>
      <c r="B14" s="358" t="s">
        <v>308</v>
      </c>
      <c r="C14" s="359" t="s">
        <v>220</v>
      </c>
      <c r="D14" s="359" t="s">
        <v>239</v>
      </c>
      <c r="E14" s="359" t="s">
        <v>248</v>
      </c>
      <c r="F14" s="359" t="s">
        <v>286</v>
      </c>
      <c r="G14" s="330" t="s">
        <v>343</v>
      </c>
      <c r="H14" s="363" t="s">
        <v>344</v>
      </c>
      <c r="I14" s="362" t="s">
        <v>337</v>
      </c>
      <c r="J14" s="362" t="s">
        <v>349</v>
      </c>
      <c r="K14" s="362" t="s">
        <v>334</v>
      </c>
      <c r="L14" s="362" t="s">
        <v>322</v>
      </c>
      <c r="M14" s="240"/>
      <c r="N14" s="240"/>
      <c r="O14" s="240"/>
      <c r="P14" s="240"/>
    </row>
    <row r="15" spans="1:16" s="352" customFormat="1" ht="21.95" customHeight="1" thickTop="1" thickBot="1">
      <c r="A15" s="330" t="s">
        <v>309</v>
      </c>
      <c r="B15" s="358" t="s">
        <v>265</v>
      </c>
      <c r="C15" s="359" t="s">
        <v>246</v>
      </c>
      <c r="D15" s="359" t="s">
        <v>247</v>
      </c>
      <c r="E15" s="359" t="s">
        <v>252</v>
      </c>
      <c r="F15" s="359" t="s">
        <v>287</v>
      </c>
      <c r="G15" s="330" t="s">
        <v>345</v>
      </c>
      <c r="H15" s="363" t="s">
        <v>346</v>
      </c>
      <c r="I15" s="362" t="s">
        <v>330</v>
      </c>
      <c r="J15" s="362" t="s">
        <v>350</v>
      </c>
      <c r="K15" s="362" t="s">
        <v>335</v>
      </c>
      <c r="L15" s="362" t="s">
        <v>352</v>
      </c>
      <c r="M15" s="240"/>
      <c r="N15" s="240"/>
      <c r="O15" s="240"/>
      <c r="P15" s="240"/>
    </row>
    <row r="16" spans="1:16" s="352" customFormat="1" ht="21.95" customHeight="1" thickTop="1" thickBot="1">
      <c r="A16" s="330" t="s">
        <v>310</v>
      </c>
      <c r="B16" s="358" t="s">
        <v>311</v>
      </c>
      <c r="C16" s="359" t="s">
        <v>244</v>
      </c>
      <c r="D16" s="359" t="s">
        <v>245</v>
      </c>
      <c r="E16" s="359" t="s">
        <v>288</v>
      </c>
      <c r="F16" s="359" t="s">
        <v>289</v>
      </c>
      <c r="G16" s="330" t="s">
        <v>347</v>
      </c>
      <c r="H16" s="363" t="s">
        <v>348</v>
      </c>
      <c r="I16" s="362" t="s">
        <v>331</v>
      </c>
      <c r="J16" s="362" t="s">
        <v>351</v>
      </c>
      <c r="K16" s="362" t="s">
        <v>353</v>
      </c>
      <c r="L16" s="362" t="s">
        <v>354</v>
      </c>
      <c r="M16" s="240"/>
      <c r="N16" s="240"/>
      <c r="O16" s="240"/>
      <c r="P16" s="240"/>
    </row>
    <row r="17" spans="1:16" s="360" customFormat="1" ht="21.95" customHeight="1" thickTop="1">
      <c r="A17" s="365"/>
      <c r="B17" s="366"/>
      <c r="C17" s="367"/>
      <c r="D17" s="367"/>
      <c r="E17" s="368"/>
      <c r="F17" s="369"/>
      <c r="G17" s="289"/>
      <c r="H17" s="290"/>
      <c r="I17" s="367"/>
      <c r="J17" s="367"/>
      <c r="K17" s="367"/>
      <c r="L17" s="367"/>
      <c r="M17" s="257"/>
      <c r="N17" s="257"/>
      <c r="O17" s="257"/>
      <c r="P17" s="257"/>
    </row>
    <row r="18" spans="1:16">
      <c r="A18" s="250" t="s">
        <v>32</v>
      </c>
      <c r="B18" s="251"/>
      <c r="C18" s="252"/>
      <c r="D18" s="252"/>
      <c r="E18" s="252"/>
      <c r="F18" s="369"/>
      <c r="G18" s="289"/>
      <c r="H18" s="290"/>
      <c r="I18" s="367"/>
      <c r="J18" s="367"/>
      <c r="K18" s="367"/>
      <c r="L18" s="367"/>
    </row>
    <row r="19" spans="1:16" s="257" customFormat="1" ht="18">
      <c r="A19" s="256"/>
      <c r="B19" s="289"/>
      <c r="C19" s="289"/>
      <c r="D19" s="289"/>
      <c r="E19" s="289"/>
      <c r="F19" s="289"/>
      <c r="G19" s="289"/>
      <c r="H19" s="290"/>
      <c r="I19" s="367"/>
      <c r="J19" s="367"/>
      <c r="K19" s="367"/>
      <c r="L19" s="367"/>
      <c r="M19" s="263"/>
      <c r="N19" s="263"/>
      <c r="O19" s="263"/>
      <c r="P19" s="259"/>
    </row>
    <row r="20" spans="1:16" s="257" customFormat="1" ht="18">
      <c r="A20" s="258" t="s">
        <v>30</v>
      </c>
      <c r="B20" s="289"/>
      <c r="C20" s="289"/>
      <c r="D20" s="289"/>
      <c r="E20" s="289"/>
      <c r="F20" s="289"/>
      <c r="G20" s="289"/>
      <c r="H20" s="290"/>
      <c r="I20" s="367"/>
      <c r="J20" s="367"/>
      <c r="K20" s="367"/>
      <c r="L20" s="367"/>
      <c r="M20" s="263"/>
      <c r="N20" s="263"/>
      <c r="O20" s="263"/>
      <c r="P20" s="259"/>
    </row>
    <row r="21" spans="1:16" s="257" customFormat="1" ht="18">
      <c r="A21" s="370"/>
      <c r="B21" s="371"/>
      <c r="C21" s="367"/>
      <c r="D21" s="367"/>
      <c r="E21" s="368"/>
      <c r="F21" s="369"/>
      <c r="G21" s="289"/>
      <c r="H21" s="290"/>
      <c r="I21" s="367"/>
      <c r="J21" s="367"/>
      <c r="K21" s="367"/>
      <c r="L21" s="367"/>
      <c r="M21" s="263"/>
      <c r="N21" s="263"/>
      <c r="O21" s="263"/>
      <c r="P21" s="259"/>
    </row>
    <row r="22" spans="1:16" ht="18">
      <c r="A22" s="260" t="s">
        <v>170</v>
      </c>
      <c r="B22" s="261"/>
      <c r="C22" s="259"/>
      <c r="D22" s="259"/>
      <c r="E22" s="259"/>
      <c r="F22" s="259"/>
      <c r="G22" s="263"/>
      <c r="H22" s="259"/>
      <c r="I22" s="260" t="s">
        <v>168</v>
      </c>
      <c r="J22" s="263"/>
      <c r="K22" s="263"/>
      <c r="L22" s="263"/>
      <c r="M22" s="263"/>
      <c r="N22" s="263"/>
      <c r="O22" s="263"/>
      <c r="P22" s="259"/>
    </row>
    <row r="23" spans="1:16" s="263" customFormat="1" ht="18">
      <c r="A23" s="260" t="s">
        <v>79</v>
      </c>
      <c r="B23" s="261"/>
      <c r="C23" s="259"/>
      <c r="D23" s="259"/>
      <c r="E23" s="259"/>
      <c r="F23" s="259"/>
      <c r="H23" s="259"/>
      <c r="I23" s="260" t="s">
        <v>169</v>
      </c>
      <c r="M23" s="240"/>
      <c r="N23" s="240"/>
      <c r="O23" s="240"/>
      <c r="P23" s="240"/>
    </row>
    <row r="24" spans="1:16" s="263" customFormat="1" ht="18">
      <c r="A24" s="260" t="s">
        <v>49</v>
      </c>
      <c r="B24" s="261"/>
      <c r="C24" s="259"/>
      <c r="D24" s="259"/>
      <c r="E24" s="259"/>
      <c r="F24" s="260"/>
      <c r="I24" s="260" t="s">
        <v>174</v>
      </c>
      <c r="M24" s="375"/>
      <c r="N24" s="375"/>
      <c r="O24" s="375"/>
      <c r="P24" s="375"/>
    </row>
    <row r="25" spans="1:16" s="263" customFormat="1" ht="18">
      <c r="A25" s="260" t="s">
        <v>20</v>
      </c>
      <c r="B25" s="261"/>
      <c r="C25" s="259"/>
      <c r="D25" s="259"/>
      <c r="E25" s="259"/>
      <c r="F25" s="260"/>
      <c r="I25" s="260" t="s">
        <v>80</v>
      </c>
      <c r="M25" s="240"/>
      <c r="N25" s="240"/>
      <c r="O25" s="240"/>
      <c r="P25" s="240"/>
    </row>
    <row r="26" spans="1:16" s="263" customFormat="1" ht="18">
      <c r="A26" s="372"/>
      <c r="B26" s="373"/>
      <c r="C26" s="374"/>
      <c r="D26" s="374"/>
      <c r="E26" s="374"/>
      <c r="F26" s="374"/>
      <c r="G26" s="374"/>
      <c r="H26" s="372"/>
      <c r="I26" s="240"/>
      <c r="J26" s="240"/>
      <c r="K26" s="240"/>
      <c r="L26" s="374"/>
      <c r="M26" s="240"/>
      <c r="N26" s="240"/>
      <c r="O26" s="240"/>
      <c r="P26" s="240"/>
    </row>
    <row r="27" spans="1:16" ht="18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</row>
    <row r="28" spans="1:16" s="375" customFormat="1" ht="18">
      <c r="A28" s="265" t="s">
        <v>2</v>
      </c>
      <c r="B28" s="373"/>
      <c r="C28" s="374"/>
      <c r="D28" s="374"/>
      <c r="E28" s="374"/>
      <c r="F28" s="374"/>
      <c r="G28" s="374"/>
      <c r="H28" s="372"/>
      <c r="I28" s="240"/>
      <c r="J28" s="240"/>
      <c r="K28" s="240"/>
      <c r="L28" s="374"/>
      <c r="M28" s="240"/>
      <c r="N28" s="240"/>
      <c r="O28" s="240"/>
      <c r="P28" s="240"/>
    </row>
    <row r="29" spans="1:16" ht="15" customHeight="1">
      <c r="A29" s="269" t="s">
        <v>39</v>
      </c>
      <c r="B29" s="373"/>
      <c r="C29" s="374"/>
      <c r="D29" s="374"/>
      <c r="E29" s="374"/>
      <c r="F29" s="374"/>
      <c r="G29" s="374"/>
      <c r="H29" s="372"/>
      <c r="K29" s="240"/>
      <c r="L29" s="374"/>
    </row>
    <row r="30" spans="1:16" ht="18">
      <c r="A30" s="376" t="s">
        <v>40</v>
      </c>
      <c r="B30" s="373"/>
      <c r="C30" s="374"/>
      <c r="D30" s="374"/>
      <c r="E30" s="374"/>
      <c r="F30" s="374"/>
      <c r="G30" s="374"/>
      <c r="H30" s="372"/>
      <c r="K30" s="240"/>
      <c r="L30" s="374"/>
    </row>
    <row r="31" spans="1:16" ht="18">
      <c r="A31" s="376" t="s">
        <v>38</v>
      </c>
      <c r="B31" s="373"/>
      <c r="C31" s="374"/>
      <c r="D31" s="374"/>
      <c r="E31" s="374"/>
      <c r="F31" s="374"/>
      <c r="G31" s="374"/>
      <c r="H31" s="372"/>
      <c r="K31" s="240"/>
      <c r="L31" s="374"/>
    </row>
    <row r="32" spans="1:16" ht="18">
      <c r="A32" s="271" t="s">
        <v>175</v>
      </c>
      <c r="B32" s="373"/>
      <c r="C32" s="374"/>
      <c r="D32" s="374"/>
      <c r="E32" s="374"/>
      <c r="F32" s="374"/>
      <c r="G32" s="374"/>
      <c r="H32" s="372"/>
      <c r="K32" s="240"/>
      <c r="L32" s="374"/>
    </row>
    <row r="33" spans="1:12" ht="18">
      <c r="A33" s="372"/>
      <c r="B33" s="373"/>
      <c r="C33" s="374"/>
      <c r="D33" s="374"/>
      <c r="E33" s="374"/>
      <c r="F33" s="374"/>
      <c r="G33" s="374"/>
      <c r="H33" s="372"/>
      <c r="K33" s="240"/>
      <c r="L33" s="374"/>
    </row>
    <row r="34" spans="1:12" ht="18">
      <c r="A34" s="372"/>
      <c r="B34" s="373"/>
      <c r="C34" s="374"/>
      <c r="D34" s="374"/>
      <c r="E34" s="374"/>
      <c r="F34" s="374"/>
      <c r="G34" s="374"/>
      <c r="H34" s="372"/>
      <c r="K34" s="240"/>
      <c r="L34" s="374"/>
    </row>
    <row r="35" spans="1:12">
      <c r="B35" s="377"/>
      <c r="C35" s="378"/>
      <c r="D35" s="378"/>
      <c r="E35" s="302"/>
      <c r="G35" s="379"/>
      <c r="K35" s="240"/>
      <c r="L35" s="240"/>
    </row>
    <row r="36" spans="1:12">
      <c r="B36" s="351"/>
      <c r="G36" s="379"/>
      <c r="K36" s="240"/>
      <c r="L36" s="240"/>
    </row>
  </sheetData>
  <customSheetViews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1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2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8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1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7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8"/>
      <headerFooter alignWithMargins="0"/>
    </customSheetView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500-000000000000}"/>
  </hyperlinks>
  <pageMargins left="0.25" right="0.25" top="0.45" bottom="0.49" header="0.3" footer="0.3"/>
  <pageSetup paperSize="9" scale="89" orientation="landscape" r:id="rId30"/>
  <headerFooter alignWithMargins="0"/>
  <rowBreaks count="1" manualBreakCount="1">
    <brk id="33" max="11" man="1"/>
  </rowBreaks>
  <colBreaks count="1" manualBreakCount="1">
    <brk id="16" max="102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2:T36"/>
  <sheetViews>
    <sheetView zoomScaleNormal="100" zoomScaleSheetLayoutView="85" workbookViewId="0">
      <selection activeCell="C11" sqref="C11:F16"/>
    </sheetView>
  </sheetViews>
  <sheetFormatPr defaultColWidth="8" defaultRowHeight="15"/>
  <cols>
    <col min="1" max="1" width="21.88671875" style="240" customWidth="1"/>
    <col min="2" max="2" width="8.33203125" style="350" customWidth="1"/>
    <col min="3" max="6" width="7.6640625" style="240" customWidth="1"/>
    <col min="7" max="7" width="23.88671875" style="240" customWidth="1"/>
    <col min="8" max="8" width="15.77734375" style="240" customWidth="1"/>
    <col min="9" max="9" width="9.21875" style="240" bestFit="1" customWidth="1"/>
    <col min="10" max="14" width="7.33203125" style="240" customWidth="1"/>
    <col min="15" max="16" width="7.33203125" style="351" customWidth="1"/>
    <col min="17" max="16384" width="8" style="240"/>
  </cols>
  <sheetData>
    <row r="2" spans="1:16" s="228" customFormat="1" ht="43.5">
      <c r="A2" s="629" t="s">
        <v>74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</row>
    <row r="3" spans="1:16" s="228" customFormat="1" ht="29.25">
      <c r="A3" s="628" t="s">
        <v>147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</row>
    <row r="4" spans="1:16" s="231" customFormat="1">
      <c r="A4" s="235"/>
      <c r="B4" s="236"/>
      <c r="G4" s="235"/>
      <c r="H4" s="236"/>
    </row>
    <row r="5" spans="1:16" s="231" customFormat="1" ht="18">
      <c r="A5" s="314" t="s">
        <v>22</v>
      </c>
      <c r="B5" s="236"/>
      <c r="G5" s="235"/>
      <c r="H5" s="236"/>
      <c r="I5" s="318" t="s">
        <v>63</v>
      </c>
      <c r="J5" s="641">
        <f ca="1">TODAY()</f>
        <v>44700</v>
      </c>
      <c r="K5" s="641"/>
      <c r="L5" s="641"/>
      <c r="M5" s="641"/>
      <c r="N5" s="641"/>
      <c r="O5" s="641"/>
    </row>
    <row r="6" spans="1:16" ht="15.75" thickBot="1"/>
    <row r="7" spans="1:16" s="352" customFormat="1" ht="32.25" customHeight="1" thickTop="1" thickBot="1">
      <c r="A7" s="667" t="s">
        <v>3</v>
      </c>
      <c r="B7" s="670" t="s">
        <v>10</v>
      </c>
      <c r="C7" s="673" t="s">
        <v>77</v>
      </c>
      <c r="D7" s="674"/>
      <c r="E7" s="675" t="s">
        <v>139</v>
      </c>
      <c r="F7" s="676"/>
      <c r="G7" s="677" t="s">
        <v>31</v>
      </c>
      <c r="H7" s="670" t="s">
        <v>10</v>
      </c>
      <c r="I7" s="680" t="s">
        <v>139</v>
      </c>
      <c r="J7" s="681"/>
      <c r="K7" s="665" t="s">
        <v>148</v>
      </c>
      <c r="L7" s="666"/>
      <c r="M7" s="665" t="s">
        <v>16</v>
      </c>
      <c r="N7" s="666"/>
      <c r="O7" s="652" t="s">
        <v>15</v>
      </c>
      <c r="P7" s="682"/>
    </row>
    <row r="8" spans="1:16" s="352" customFormat="1" ht="15.75" customHeight="1" thickTop="1">
      <c r="A8" s="668"/>
      <c r="B8" s="671"/>
      <c r="C8" s="323" t="s">
        <v>4</v>
      </c>
      <c r="D8" s="323" t="s">
        <v>0</v>
      </c>
      <c r="E8" s="380" t="s">
        <v>67</v>
      </c>
      <c r="F8" s="323" t="s">
        <v>0</v>
      </c>
      <c r="G8" s="678"/>
      <c r="H8" s="671"/>
      <c r="I8" s="323" t="s">
        <v>4</v>
      </c>
      <c r="J8" s="323" t="s">
        <v>0</v>
      </c>
      <c r="K8" s="323" t="s">
        <v>4</v>
      </c>
      <c r="L8" s="323" t="s">
        <v>0</v>
      </c>
      <c r="M8" s="323" t="s">
        <v>4</v>
      </c>
      <c r="N8" s="347" t="s">
        <v>0</v>
      </c>
      <c r="O8" s="323" t="s">
        <v>4</v>
      </c>
      <c r="P8" s="347" t="s">
        <v>0</v>
      </c>
    </row>
    <row r="9" spans="1:16" s="352" customFormat="1" ht="12.75" customHeight="1">
      <c r="A9" s="668"/>
      <c r="B9" s="671"/>
      <c r="C9" s="325" t="s">
        <v>9</v>
      </c>
      <c r="D9" s="325" t="s">
        <v>8</v>
      </c>
      <c r="E9" s="325" t="s">
        <v>6</v>
      </c>
      <c r="F9" s="325" t="s">
        <v>11</v>
      </c>
      <c r="G9" s="678"/>
      <c r="H9" s="671"/>
      <c r="I9" s="353" t="s">
        <v>11</v>
      </c>
      <c r="J9" s="353" t="s">
        <v>12</v>
      </c>
      <c r="K9" s="353" t="s">
        <v>7</v>
      </c>
      <c r="L9" s="353" t="s">
        <v>8</v>
      </c>
      <c r="M9" s="353" t="s">
        <v>5</v>
      </c>
      <c r="N9" s="353" t="s">
        <v>6</v>
      </c>
      <c r="O9" s="353" t="s">
        <v>7</v>
      </c>
      <c r="P9" s="354" t="s">
        <v>12</v>
      </c>
    </row>
    <row r="10" spans="1:16" s="352" customFormat="1" ht="12.75" customHeight="1">
      <c r="A10" s="669"/>
      <c r="B10" s="672"/>
      <c r="C10" s="355">
        <v>0.41666666666666669</v>
      </c>
      <c r="D10" s="355">
        <v>0.41666666666666669</v>
      </c>
      <c r="E10" s="355">
        <v>0.16666666666666666</v>
      </c>
      <c r="F10" s="355">
        <v>0.125</v>
      </c>
      <c r="G10" s="679"/>
      <c r="H10" s="672"/>
      <c r="I10" s="356">
        <v>0.875</v>
      </c>
      <c r="J10" s="356">
        <v>0.29166666666666669</v>
      </c>
      <c r="K10" s="356">
        <v>0.20833333333333334</v>
      </c>
      <c r="L10" s="356">
        <v>0.29166666666666669</v>
      </c>
      <c r="M10" s="356">
        <v>0.20833333333333334</v>
      </c>
      <c r="N10" s="356">
        <v>0.33333333333333331</v>
      </c>
      <c r="O10" s="356">
        <v>0.20833333333333334</v>
      </c>
      <c r="P10" s="357">
        <v>0.58333333333333337</v>
      </c>
    </row>
    <row r="11" spans="1:16" s="360" customFormat="1" ht="18" customHeight="1" thickBot="1">
      <c r="A11" s="330" t="s">
        <v>305</v>
      </c>
      <c r="B11" s="358" t="s">
        <v>265</v>
      </c>
      <c r="C11" s="359" t="s">
        <v>312</v>
      </c>
      <c r="D11" s="359" t="s">
        <v>232</v>
      </c>
      <c r="E11" s="359" t="s">
        <v>235</v>
      </c>
      <c r="F11" s="359" t="s">
        <v>233</v>
      </c>
      <c r="G11" s="330" t="s">
        <v>263</v>
      </c>
      <c r="H11" s="382" t="s">
        <v>264</v>
      </c>
      <c r="I11" s="359" t="s">
        <v>242</v>
      </c>
      <c r="J11" s="359" t="s">
        <v>283</v>
      </c>
      <c r="K11" s="359" t="s">
        <v>315</v>
      </c>
      <c r="L11" s="359" t="s">
        <v>302</v>
      </c>
      <c r="M11" s="359" t="s">
        <v>290</v>
      </c>
      <c r="N11" s="359" t="s">
        <v>303</v>
      </c>
      <c r="O11" s="359" t="s">
        <v>316</v>
      </c>
      <c r="P11" s="359" t="s">
        <v>325</v>
      </c>
    </row>
    <row r="12" spans="1:16" s="360" customFormat="1" ht="18" customHeight="1" thickTop="1" thickBot="1">
      <c r="A12" s="330" t="s">
        <v>267</v>
      </c>
      <c r="B12" s="358" t="s">
        <v>262</v>
      </c>
      <c r="C12" s="359" t="s">
        <v>313</v>
      </c>
      <c r="D12" s="359" t="s">
        <v>238</v>
      </c>
      <c r="E12" s="359" t="s">
        <v>218</v>
      </c>
      <c r="F12" s="359" t="s">
        <v>219</v>
      </c>
      <c r="G12" s="330" t="s">
        <v>355</v>
      </c>
      <c r="H12" s="382" t="s">
        <v>356</v>
      </c>
      <c r="I12" s="359" t="s">
        <v>243</v>
      </c>
      <c r="J12" s="359" t="s">
        <v>284</v>
      </c>
      <c r="K12" s="359" t="s">
        <v>316</v>
      </c>
      <c r="L12" s="359" t="s">
        <v>304</v>
      </c>
      <c r="M12" s="359" t="s">
        <v>317</v>
      </c>
      <c r="N12" s="359" t="s">
        <v>367</v>
      </c>
      <c r="O12" s="359" t="s">
        <v>318</v>
      </c>
      <c r="P12" s="359" t="s">
        <v>326</v>
      </c>
    </row>
    <row r="13" spans="1:16" s="360" customFormat="1" ht="18" customHeight="1" thickTop="1" thickBot="1">
      <c r="A13" s="330" t="s">
        <v>266</v>
      </c>
      <c r="B13" s="358" t="s">
        <v>306</v>
      </c>
      <c r="C13" s="359" t="s">
        <v>257</v>
      </c>
      <c r="D13" s="359" t="s">
        <v>217</v>
      </c>
      <c r="E13" s="359" t="s">
        <v>236</v>
      </c>
      <c r="F13" s="359" t="s">
        <v>285</v>
      </c>
      <c r="G13" s="330" t="s">
        <v>357</v>
      </c>
      <c r="H13" s="382" t="s">
        <v>358</v>
      </c>
      <c r="I13" s="359" t="s">
        <v>250</v>
      </c>
      <c r="J13" s="359" t="s">
        <v>300</v>
      </c>
      <c r="K13" s="359" t="s">
        <v>318</v>
      </c>
      <c r="L13" s="359" t="s">
        <v>363</v>
      </c>
      <c r="M13" s="359" t="s">
        <v>319</v>
      </c>
      <c r="N13" s="359" t="s">
        <v>368</v>
      </c>
      <c r="O13" s="359" t="s">
        <v>320</v>
      </c>
      <c r="P13" s="359" t="s">
        <v>327</v>
      </c>
    </row>
    <row r="14" spans="1:16" s="360" customFormat="1" ht="18" customHeight="1" thickTop="1" thickBot="1">
      <c r="A14" s="330" t="s">
        <v>307</v>
      </c>
      <c r="B14" s="358" t="s">
        <v>308</v>
      </c>
      <c r="C14" s="359" t="s">
        <v>220</v>
      </c>
      <c r="D14" s="359" t="s">
        <v>239</v>
      </c>
      <c r="E14" s="359" t="s">
        <v>248</v>
      </c>
      <c r="F14" s="359" t="s">
        <v>286</v>
      </c>
      <c r="G14" s="330" t="s">
        <v>359</v>
      </c>
      <c r="H14" s="382" t="s">
        <v>360</v>
      </c>
      <c r="I14" s="359" t="s">
        <v>337</v>
      </c>
      <c r="J14" s="359" t="s">
        <v>314</v>
      </c>
      <c r="K14" s="359" t="s">
        <v>320</v>
      </c>
      <c r="L14" s="359" t="s">
        <v>364</v>
      </c>
      <c r="M14" s="359" t="s">
        <v>321</v>
      </c>
      <c r="N14" s="359" t="s">
        <v>369</v>
      </c>
      <c r="O14" s="359" t="s">
        <v>322</v>
      </c>
      <c r="P14" s="359" t="s">
        <v>328</v>
      </c>
    </row>
    <row r="15" spans="1:16" s="360" customFormat="1" ht="18" customHeight="1" thickTop="1" thickBot="1">
      <c r="A15" s="330" t="s">
        <v>309</v>
      </c>
      <c r="B15" s="358" t="s">
        <v>265</v>
      </c>
      <c r="C15" s="359" t="s">
        <v>246</v>
      </c>
      <c r="D15" s="359" t="s">
        <v>247</v>
      </c>
      <c r="E15" s="359" t="s">
        <v>252</v>
      </c>
      <c r="F15" s="359" t="s">
        <v>287</v>
      </c>
      <c r="G15" s="330" t="s">
        <v>361</v>
      </c>
      <c r="H15" s="382" t="s">
        <v>262</v>
      </c>
      <c r="I15" s="359" t="s">
        <v>330</v>
      </c>
      <c r="J15" s="359" t="s">
        <v>315</v>
      </c>
      <c r="K15" s="359" t="s">
        <v>322</v>
      </c>
      <c r="L15" s="359" t="s">
        <v>365</v>
      </c>
      <c r="M15" s="359" t="s">
        <v>329</v>
      </c>
      <c r="N15" s="359" t="s">
        <v>370</v>
      </c>
      <c r="O15" s="359" t="s">
        <v>352</v>
      </c>
      <c r="P15" s="359" t="s">
        <v>373</v>
      </c>
    </row>
    <row r="16" spans="1:16" s="360" customFormat="1" ht="18" customHeight="1" thickTop="1" thickBot="1">
      <c r="A16" s="330" t="s">
        <v>310</v>
      </c>
      <c r="B16" s="358" t="s">
        <v>311</v>
      </c>
      <c r="C16" s="359" t="s">
        <v>244</v>
      </c>
      <c r="D16" s="359" t="s">
        <v>245</v>
      </c>
      <c r="E16" s="359" t="s">
        <v>288</v>
      </c>
      <c r="F16" s="359" t="s">
        <v>289</v>
      </c>
      <c r="G16" s="330" t="s">
        <v>362</v>
      </c>
      <c r="H16" s="382" t="s">
        <v>308</v>
      </c>
      <c r="I16" s="359" t="s">
        <v>331</v>
      </c>
      <c r="J16" s="359" t="s">
        <v>316</v>
      </c>
      <c r="K16" s="359" t="s">
        <v>352</v>
      </c>
      <c r="L16" s="359" t="s">
        <v>366</v>
      </c>
      <c r="M16" s="359" t="s">
        <v>371</v>
      </c>
      <c r="N16" s="359" t="s">
        <v>372</v>
      </c>
      <c r="O16" s="359" t="s">
        <v>354</v>
      </c>
      <c r="P16" s="359" t="s">
        <v>374</v>
      </c>
    </row>
    <row r="17" spans="1:20" ht="15.75" thickTop="1">
      <c r="A17" s="370"/>
      <c r="B17" s="371"/>
      <c r="C17" s="367"/>
      <c r="D17" s="367"/>
      <c r="E17" s="368"/>
      <c r="F17" s="369"/>
      <c r="G17" s="289"/>
      <c r="H17" s="290"/>
      <c r="I17" s="367"/>
      <c r="J17" s="367"/>
      <c r="K17" s="367"/>
      <c r="L17" s="367"/>
      <c r="M17" s="367"/>
      <c r="N17" s="367"/>
      <c r="O17" s="367"/>
      <c r="P17" s="367"/>
    </row>
    <row r="18" spans="1:20" s="257" customFormat="1">
      <c r="A18" s="250" t="s">
        <v>32</v>
      </c>
      <c r="B18" s="251"/>
      <c r="C18" s="252"/>
      <c r="D18" s="252"/>
      <c r="E18" s="252"/>
      <c r="F18" s="369"/>
      <c r="G18" s="289"/>
      <c r="H18" s="290"/>
      <c r="I18" s="367"/>
      <c r="J18" s="367"/>
      <c r="K18" s="367"/>
      <c r="L18" s="367"/>
      <c r="M18" s="367"/>
      <c r="N18" s="367"/>
      <c r="O18" s="367"/>
      <c r="P18" s="367"/>
    </row>
    <row r="19" spans="1:20" s="257" customFormat="1">
      <c r="A19" s="256"/>
      <c r="B19" s="289"/>
      <c r="C19" s="289"/>
      <c r="D19" s="289"/>
      <c r="E19" s="289"/>
      <c r="F19" s="289"/>
      <c r="G19" s="289"/>
      <c r="H19" s="290"/>
      <c r="I19" s="367"/>
      <c r="J19" s="367"/>
      <c r="K19" s="367"/>
      <c r="L19" s="367"/>
      <c r="M19" s="367"/>
      <c r="N19" s="367"/>
      <c r="O19" s="367"/>
      <c r="P19" s="367"/>
    </row>
    <row r="20" spans="1:20" s="257" customFormat="1" ht="18">
      <c r="A20" s="258" t="s">
        <v>30</v>
      </c>
      <c r="B20" s="289"/>
      <c r="C20" s="289"/>
      <c r="D20" s="289"/>
      <c r="E20" s="289"/>
      <c r="F20" s="289"/>
      <c r="G20" s="289"/>
      <c r="H20" s="290"/>
      <c r="I20" s="367"/>
      <c r="J20" s="367"/>
      <c r="K20" s="367"/>
      <c r="L20" s="367"/>
      <c r="M20" s="367"/>
      <c r="N20" s="367"/>
      <c r="O20" s="367"/>
      <c r="P20" s="367"/>
    </row>
    <row r="21" spans="1:20" ht="6.75" customHeight="1">
      <c r="A21" s="370"/>
      <c r="B21" s="371"/>
      <c r="C21" s="367"/>
      <c r="D21" s="367"/>
      <c r="E21" s="368"/>
      <c r="F21" s="369"/>
      <c r="G21" s="289"/>
      <c r="H21" s="290"/>
      <c r="I21" s="367"/>
      <c r="J21" s="367"/>
      <c r="K21" s="367"/>
      <c r="L21" s="367"/>
      <c r="M21" s="367"/>
      <c r="N21" s="367"/>
      <c r="O21" s="367"/>
      <c r="P21" s="367"/>
    </row>
    <row r="22" spans="1:20" s="263" customFormat="1" ht="18">
      <c r="A22" s="260" t="s">
        <v>171</v>
      </c>
      <c r="B22" s="261"/>
      <c r="C22" s="259"/>
      <c r="D22" s="259"/>
      <c r="E22" s="259"/>
      <c r="F22" s="259"/>
      <c r="G22" s="260"/>
      <c r="H22" s="259"/>
      <c r="I22" s="260" t="s">
        <v>168</v>
      </c>
      <c r="T22" s="259"/>
    </row>
    <row r="23" spans="1:20" s="263" customFormat="1" ht="18">
      <c r="A23" s="260" t="s">
        <v>79</v>
      </c>
      <c r="B23" s="261"/>
      <c r="C23" s="259"/>
      <c r="D23" s="259"/>
      <c r="E23" s="259"/>
      <c r="F23" s="259"/>
      <c r="G23" s="260"/>
      <c r="H23" s="259"/>
      <c r="I23" s="260" t="s">
        <v>169</v>
      </c>
      <c r="T23" s="259"/>
    </row>
    <row r="24" spans="1:20" s="263" customFormat="1" ht="18">
      <c r="A24" s="260" t="s">
        <v>49</v>
      </c>
      <c r="B24" s="261"/>
      <c r="C24" s="259"/>
      <c r="D24" s="259"/>
      <c r="E24" s="259"/>
      <c r="F24" s="260"/>
      <c r="G24" s="260"/>
      <c r="I24" s="260" t="s">
        <v>174</v>
      </c>
      <c r="T24" s="259"/>
    </row>
    <row r="25" spans="1:20" s="263" customFormat="1" ht="18">
      <c r="A25" s="260" t="s">
        <v>20</v>
      </c>
      <c r="B25" s="261"/>
      <c r="C25" s="259"/>
      <c r="D25" s="259"/>
      <c r="E25" s="259"/>
      <c r="F25" s="260"/>
      <c r="G25" s="260"/>
      <c r="I25" s="260" t="s">
        <v>80</v>
      </c>
      <c r="T25" s="259"/>
    </row>
    <row r="26" spans="1:20" ht="18">
      <c r="A26" s="372"/>
      <c r="B26" s="373"/>
      <c r="C26" s="374"/>
      <c r="D26" s="374"/>
      <c r="E26" s="374"/>
      <c r="F26" s="374"/>
      <c r="G26" s="374"/>
      <c r="H26" s="372"/>
      <c r="O26" s="240"/>
      <c r="P26" s="374"/>
    </row>
    <row r="27" spans="1:20" s="375" customFormat="1" ht="18"/>
    <row r="28" spans="1:20" ht="15" customHeight="1">
      <c r="A28" s="265" t="s">
        <v>2</v>
      </c>
      <c r="B28" s="373"/>
      <c r="C28" s="374"/>
      <c r="D28" s="374"/>
      <c r="E28" s="374"/>
      <c r="F28" s="374"/>
      <c r="G28" s="374"/>
      <c r="H28" s="372"/>
      <c r="O28" s="240"/>
      <c r="P28" s="374"/>
    </row>
    <row r="29" spans="1:20" ht="21">
      <c r="A29" s="269" t="s">
        <v>39</v>
      </c>
      <c r="B29" s="373"/>
      <c r="C29" s="374"/>
      <c r="D29" s="374"/>
      <c r="E29" s="374"/>
      <c r="F29" s="374"/>
      <c r="G29" s="374"/>
      <c r="H29" s="372"/>
      <c r="O29" s="240"/>
      <c r="P29" s="374"/>
    </row>
    <row r="30" spans="1:20" ht="18">
      <c r="A30" s="376" t="s">
        <v>40</v>
      </c>
      <c r="B30" s="373"/>
      <c r="C30" s="374"/>
      <c r="D30" s="374"/>
      <c r="E30" s="374"/>
      <c r="F30" s="374"/>
      <c r="G30" s="374"/>
      <c r="H30" s="372"/>
      <c r="O30" s="240"/>
      <c r="P30" s="374"/>
    </row>
    <row r="31" spans="1:20" ht="18">
      <c r="A31" s="376" t="s">
        <v>38</v>
      </c>
      <c r="B31" s="373"/>
      <c r="C31" s="374"/>
      <c r="D31" s="374"/>
      <c r="E31" s="374"/>
      <c r="F31" s="374"/>
      <c r="G31" s="374"/>
      <c r="H31" s="372"/>
      <c r="O31" s="240"/>
      <c r="P31" s="374"/>
    </row>
    <row r="32" spans="1:20" ht="18">
      <c r="A32" s="271" t="s">
        <v>175</v>
      </c>
      <c r="B32" s="373"/>
      <c r="C32" s="374"/>
      <c r="D32" s="374"/>
      <c r="E32" s="374"/>
      <c r="F32" s="374"/>
      <c r="G32" s="374"/>
      <c r="H32" s="372"/>
      <c r="O32" s="240"/>
      <c r="P32" s="374"/>
    </row>
    <row r="33" spans="1:16" ht="18">
      <c r="A33" s="372"/>
      <c r="B33" s="373"/>
      <c r="C33" s="374"/>
      <c r="D33" s="374"/>
      <c r="E33" s="374"/>
      <c r="F33" s="374"/>
      <c r="G33" s="374"/>
      <c r="H33" s="372"/>
      <c r="O33" s="240"/>
      <c r="P33" s="374"/>
    </row>
    <row r="34" spans="1:16" ht="18">
      <c r="A34" s="372"/>
      <c r="B34" s="373"/>
      <c r="C34" s="374"/>
      <c r="D34" s="374"/>
      <c r="E34" s="374"/>
      <c r="F34" s="374"/>
      <c r="G34" s="374"/>
      <c r="H34" s="372"/>
      <c r="O34" s="240"/>
      <c r="P34" s="374"/>
    </row>
    <row r="35" spans="1:16">
      <c r="B35" s="377"/>
      <c r="C35" s="378"/>
      <c r="D35" s="378"/>
      <c r="E35" s="302"/>
      <c r="G35" s="379"/>
      <c r="O35" s="240"/>
      <c r="P35" s="240"/>
    </row>
    <row r="36" spans="1:16">
      <c r="B36" s="351"/>
      <c r="G36" s="379"/>
      <c r="O36" s="240"/>
      <c r="P36" s="240"/>
    </row>
  </sheetData>
  <customSheetViews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1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3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6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7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9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0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1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2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3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4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5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6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7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18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20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21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24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5"/>
    </customSheetView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J5:O5"/>
    <mergeCell ref="A7:A10"/>
    <mergeCell ref="B7:B10"/>
    <mergeCell ref="C7:D7"/>
    <mergeCell ref="E7:F7"/>
    <mergeCell ref="G7:G10"/>
    <mergeCell ref="H7:H10"/>
    <mergeCell ref="I7:J7"/>
    <mergeCell ref="O7:P7"/>
    <mergeCell ref="K7:L7"/>
  </mergeCells>
  <hyperlinks>
    <hyperlink ref="A5" display="BACK TO MENU" xr:uid="{00000000-0004-0000-0600-000000000000}"/>
  </hyperlinks>
  <pageMargins left="0.7" right="0.7" top="0.75" bottom="0.75" header="0.3" footer="0.3"/>
  <pageSetup orientation="portrait" horizontalDpi="200" verticalDpi="200" r:id="rId27"/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36"/>
  <sheetViews>
    <sheetView view="pageBreakPreview" topLeftCell="A7" zoomScaleNormal="100" zoomScaleSheetLayoutView="100" workbookViewId="0">
      <selection activeCell="E14" sqref="E14:F19"/>
    </sheetView>
  </sheetViews>
  <sheetFormatPr defaultColWidth="8" defaultRowHeight="15"/>
  <cols>
    <col min="1" max="1" width="21.109375" style="228" customWidth="1"/>
    <col min="2" max="2" width="8.33203125" style="231" bestFit="1" customWidth="1"/>
    <col min="3" max="6" width="4.88671875" style="228" bestFit="1" customWidth="1"/>
    <col min="7" max="7" width="14" style="228" bestFit="1" customWidth="1"/>
    <col min="8" max="8" width="13.5546875" style="228" customWidth="1"/>
    <col min="9" max="9" width="9.21875" style="228" bestFit="1" customWidth="1"/>
    <col min="10" max="10" width="8.21875" style="228" bestFit="1" customWidth="1"/>
    <col min="11" max="11" width="9.109375" style="384" customWidth="1"/>
    <col min="12" max="12" width="10.6640625" style="384" customWidth="1"/>
    <col min="13" max="16384" width="8" style="228"/>
  </cols>
  <sheetData>
    <row r="2" spans="1:12" ht="43.5">
      <c r="A2" s="629" t="s">
        <v>74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ht="32.25" customHeight="1">
      <c r="A3" s="628" t="s">
        <v>70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</row>
    <row r="4" spans="1:12" s="231" customFormat="1" ht="15" customHeight="1">
      <c r="A4" s="235"/>
      <c r="B4" s="236"/>
      <c r="G4" s="235"/>
      <c r="H4" s="236"/>
    </row>
    <row r="5" spans="1:12" s="231" customFormat="1" ht="15" customHeight="1">
      <c r="A5" s="383" t="s">
        <v>22</v>
      </c>
      <c r="B5" s="236"/>
      <c r="G5" s="235"/>
      <c r="H5" s="236"/>
      <c r="J5" s="231" t="s">
        <v>66</v>
      </c>
      <c r="K5" s="684">
        <f ca="1">TODAY()</f>
        <v>44700</v>
      </c>
      <c r="L5" s="685"/>
    </row>
    <row r="6" spans="1:12">
      <c r="J6" s="684"/>
      <c r="K6" s="685"/>
    </row>
    <row r="7" spans="1:12">
      <c r="J7" s="385"/>
      <c r="K7" s="386"/>
    </row>
    <row r="8" spans="1:12" ht="18">
      <c r="J8" s="263"/>
      <c r="K8" s="386"/>
    </row>
    <row r="9" spans="1:12" ht="20.100000000000001" customHeight="1">
      <c r="A9" s="387" t="s">
        <v>336</v>
      </c>
      <c r="B9" s="287"/>
      <c r="C9" s="388"/>
      <c r="D9" s="388"/>
      <c r="E9" s="389"/>
      <c r="F9" s="389"/>
      <c r="G9" s="289"/>
      <c r="H9" s="290"/>
      <c r="I9" s="288"/>
      <c r="J9" s="288"/>
      <c r="K9" s="288"/>
      <c r="L9" s="288"/>
    </row>
    <row r="10" spans="1:12" ht="33" customHeight="1">
      <c r="A10" s="663" t="s">
        <v>3</v>
      </c>
      <c r="B10" s="645" t="s">
        <v>10</v>
      </c>
      <c r="C10" s="686" t="s">
        <v>143</v>
      </c>
      <c r="D10" s="683"/>
      <c r="E10" s="687" t="s">
        <v>156</v>
      </c>
      <c r="F10" s="688"/>
      <c r="G10" s="689" t="s">
        <v>31</v>
      </c>
      <c r="H10" s="645" t="s">
        <v>10</v>
      </c>
      <c r="I10" s="663" t="s">
        <v>27</v>
      </c>
      <c r="J10" s="663"/>
      <c r="K10" s="683" t="s">
        <v>29</v>
      </c>
      <c r="L10" s="683"/>
    </row>
    <row r="11" spans="1:12" ht="14.25" customHeight="1">
      <c r="A11" s="663"/>
      <c r="B11" s="645"/>
      <c r="C11" s="323" t="s">
        <v>4</v>
      </c>
      <c r="D11" s="323" t="s">
        <v>0</v>
      </c>
      <c r="E11" s="325" t="s">
        <v>4</v>
      </c>
      <c r="F11" s="325" t="s">
        <v>0</v>
      </c>
      <c r="G11" s="663"/>
      <c r="H11" s="664"/>
      <c r="I11" s="323" t="s">
        <v>4</v>
      </c>
      <c r="J11" s="323" t="s">
        <v>0</v>
      </c>
      <c r="K11" s="323" t="s">
        <v>4</v>
      </c>
      <c r="L11" s="323" t="s">
        <v>0</v>
      </c>
    </row>
    <row r="12" spans="1:12" ht="12.75" customHeight="1">
      <c r="A12" s="663"/>
      <c r="B12" s="645"/>
      <c r="C12" s="325" t="s">
        <v>9</v>
      </c>
      <c r="D12" s="325" t="s">
        <v>8</v>
      </c>
      <c r="E12" s="325" t="s">
        <v>9</v>
      </c>
      <c r="F12" s="325" t="s">
        <v>8</v>
      </c>
      <c r="G12" s="663"/>
      <c r="H12" s="664"/>
      <c r="I12" s="353" t="s">
        <v>12</v>
      </c>
      <c r="J12" s="353" t="s">
        <v>9</v>
      </c>
      <c r="K12" s="353" t="s">
        <v>7</v>
      </c>
      <c r="L12" s="353" t="s">
        <v>12</v>
      </c>
    </row>
    <row r="13" spans="1:12" ht="18.75" customHeight="1">
      <c r="A13" s="663"/>
      <c r="B13" s="645"/>
      <c r="C13" s="327">
        <v>0.41666666666666669</v>
      </c>
      <c r="D13" s="327">
        <v>0.41666666666666669</v>
      </c>
      <c r="E13" s="327">
        <v>0.83333333333333337</v>
      </c>
      <c r="F13" s="327">
        <v>0.33333333333333331</v>
      </c>
      <c r="G13" s="663"/>
      <c r="H13" s="664"/>
      <c r="I13" s="356">
        <v>0.54166666666666663</v>
      </c>
      <c r="J13" s="356">
        <v>0.375</v>
      </c>
      <c r="K13" s="356">
        <v>0.33333333333333331</v>
      </c>
      <c r="L13" s="356">
        <v>0.75</v>
      </c>
    </row>
    <row r="14" spans="1:12" ht="21.95" customHeight="1">
      <c r="A14" s="330" t="s">
        <v>305</v>
      </c>
      <c r="B14" s="358" t="s">
        <v>265</v>
      </c>
      <c r="C14" s="359" t="s">
        <v>312</v>
      </c>
      <c r="D14" s="359" t="s">
        <v>232</v>
      </c>
      <c r="E14" s="359" t="s">
        <v>240</v>
      </c>
      <c r="F14" s="359" t="s">
        <v>241</v>
      </c>
      <c r="G14" s="381" t="s">
        <v>375</v>
      </c>
      <c r="H14" s="390" t="s">
        <v>376</v>
      </c>
      <c r="I14" s="359" t="s">
        <v>238</v>
      </c>
      <c r="J14" s="359" t="s">
        <v>238</v>
      </c>
      <c r="K14" s="359" t="s">
        <v>288</v>
      </c>
      <c r="L14" s="359" t="s">
        <v>289</v>
      </c>
    </row>
    <row r="15" spans="1:12" ht="24" customHeight="1">
      <c r="A15" s="330" t="s">
        <v>267</v>
      </c>
      <c r="B15" s="358" t="s">
        <v>262</v>
      </c>
      <c r="C15" s="359" t="s">
        <v>313</v>
      </c>
      <c r="D15" s="359" t="s">
        <v>238</v>
      </c>
      <c r="E15" s="359" t="s">
        <v>249</v>
      </c>
      <c r="F15" s="359" t="s">
        <v>282</v>
      </c>
      <c r="G15" s="381" t="s">
        <v>229</v>
      </c>
      <c r="H15" s="390" t="s">
        <v>377</v>
      </c>
      <c r="I15" s="359" t="s">
        <v>217</v>
      </c>
      <c r="J15" s="359" t="s">
        <v>217</v>
      </c>
      <c r="K15" s="359" t="s">
        <v>290</v>
      </c>
      <c r="L15" s="359" t="s">
        <v>303</v>
      </c>
    </row>
    <row r="16" spans="1:12" ht="21.95" customHeight="1">
      <c r="A16" s="330" t="s">
        <v>266</v>
      </c>
      <c r="B16" s="358" t="s">
        <v>306</v>
      </c>
      <c r="C16" s="359" t="s">
        <v>257</v>
      </c>
      <c r="D16" s="359" t="s">
        <v>217</v>
      </c>
      <c r="E16" s="359" t="s">
        <v>242</v>
      </c>
      <c r="F16" s="359" t="s">
        <v>283</v>
      </c>
      <c r="G16" s="381" t="s">
        <v>378</v>
      </c>
      <c r="H16" s="390" t="s">
        <v>379</v>
      </c>
      <c r="I16" s="359" t="s">
        <v>239</v>
      </c>
      <c r="J16" s="359" t="s">
        <v>239</v>
      </c>
      <c r="K16" s="359" t="s">
        <v>317</v>
      </c>
      <c r="L16" s="359" t="s">
        <v>367</v>
      </c>
    </row>
    <row r="17" spans="1:16" ht="21.95" customHeight="1">
      <c r="A17" s="361" t="s">
        <v>307</v>
      </c>
      <c r="B17" s="358" t="s">
        <v>308</v>
      </c>
      <c r="C17" s="359" t="s">
        <v>220</v>
      </c>
      <c r="D17" s="359" t="s">
        <v>239</v>
      </c>
      <c r="E17" s="359" t="s">
        <v>243</v>
      </c>
      <c r="F17" s="359" t="s">
        <v>284</v>
      </c>
      <c r="G17" s="381" t="s">
        <v>380</v>
      </c>
      <c r="H17" s="390" t="s">
        <v>381</v>
      </c>
      <c r="I17" s="359" t="s">
        <v>247</v>
      </c>
      <c r="J17" s="359" t="s">
        <v>247</v>
      </c>
      <c r="K17" s="359" t="s">
        <v>319</v>
      </c>
      <c r="L17" s="359" t="s">
        <v>368</v>
      </c>
    </row>
    <row r="18" spans="1:16" ht="21.95" customHeight="1">
      <c r="A18" s="361" t="s">
        <v>309</v>
      </c>
      <c r="B18" s="358" t="s">
        <v>265</v>
      </c>
      <c r="C18" s="359" t="s">
        <v>246</v>
      </c>
      <c r="D18" s="359" t="s">
        <v>247</v>
      </c>
      <c r="E18" s="359" t="s">
        <v>250</v>
      </c>
      <c r="F18" s="359" t="s">
        <v>300</v>
      </c>
      <c r="G18" s="381" t="s">
        <v>382</v>
      </c>
      <c r="H18" s="390" t="s">
        <v>383</v>
      </c>
      <c r="I18" s="359" t="s">
        <v>245</v>
      </c>
      <c r="J18" s="359" t="s">
        <v>245</v>
      </c>
      <c r="K18" s="359" t="s">
        <v>321</v>
      </c>
      <c r="L18" s="359" t="s">
        <v>369</v>
      </c>
    </row>
    <row r="19" spans="1:16" ht="21.95" customHeight="1">
      <c r="A19" s="361" t="s">
        <v>310</v>
      </c>
      <c r="B19" s="358" t="s">
        <v>311</v>
      </c>
      <c r="C19" s="359" t="s">
        <v>244</v>
      </c>
      <c r="D19" s="359" t="s">
        <v>245</v>
      </c>
      <c r="E19" s="359" t="s">
        <v>337</v>
      </c>
      <c r="F19" s="359" t="s">
        <v>314</v>
      </c>
      <c r="G19" s="381" t="s">
        <v>384</v>
      </c>
      <c r="H19" s="390" t="s">
        <v>385</v>
      </c>
      <c r="I19" s="359" t="s">
        <v>301</v>
      </c>
      <c r="J19" s="359" t="s">
        <v>301</v>
      </c>
      <c r="K19" s="359" t="s">
        <v>329</v>
      </c>
      <c r="L19" s="359" t="s">
        <v>370</v>
      </c>
    </row>
    <row r="20" spans="1:16" ht="20.100000000000001" customHeight="1">
      <c r="A20" s="391"/>
      <c r="B20" s="287"/>
      <c r="C20" s="388"/>
      <c r="D20" s="388"/>
      <c r="E20" s="389"/>
      <c r="F20" s="389"/>
      <c r="G20" s="289"/>
      <c r="H20" s="290"/>
      <c r="I20" s="288"/>
      <c r="J20" s="288"/>
      <c r="K20" s="288"/>
      <c r="L20" s="288"/>
    </row>
    <row r="21" spans="1:16" s="396" customFormat="1">
      <c r="A21" s="392" t="s">
        <v>32</v>
      </c>
      <c r="B21" s="393"/>
      <c r="C21" s="393"/>
      <c r="D21" s="393"/>
      <c r="E21" s="393"/>
      <c r="F21" s="393"/>
      <c r="G21" s="393"/>
      <c r="H21" s="393"/>
      <c r="I21" s="393"/>
      <c r="J21" s="394"/>
      <c r="K21" s="394"/>
      <c r="L21" s="394"/>
      <c r="M21" s="395"/>
      <c r="N21" s="395"/>
      <c r="O21" s="395"/>
      <c r="P21" s="395"/>
    </row>
    <row r="22" spans="1:16" s="399" customFormat="1">
      <c r="A22" s="397"/>
      <c r="B22" s="289"/>
      <c r="C22" s="289"/>
      <c r="D22" s="289"/>
      <c r="E22" s="289"/>
      <c r="F22" s="289"/>
      <c r="G22" s="289"/>
      <c r="H22" s="289"/>
      <c r="I22" s="289"/>
      <c r="J22" s="290"/>
      <c r="K22" s="290"/>
      <c r="L22" s="290"/>
      <c r="M22" s="398"/>
      <c r="N22" s="398"/>
      <c r="O22" s="398"/>
      <c r="P22" s="398"/>
    </row>
    <row r="23" spans="1:16" s="279" customFormat="1" ht="18">
      <c r="A23" s="258" t="s">
        <v>30</v>
      </c>
      <c r="B23" s="335"/>
      <c r="C23" s="256"/>
      <c r="D23" s="256"/>
      <c r="E23" s="257"/>
      <c r="F23" s="257"/>
      <c r="G23" s="257"/>
      <c r="H23" s="257"/>
      <c r="I23" s="257"/>
      <c r="J23" s="290"/>
      <c r="K23" s="290"/>
      <c r="L23" s="290"/>
      <c r="M23" s="398"/>
      <c r="N23" s="398"/>
      <c r="O23" s="398"/>
      <c r="P23" s="398"/>
    </row>
    <row r="24" spans="1:16" ht="15" customHeight="1">
      <c r="A24" s="256"/>
      <c r="B24" s="335"/>
      <c r="C24" s="256"/>
      <c r="D24" s="256"/>
      <c r="E24" s="257"/>
      <c r="F24" s="257"/>
      <c r="G24" s="257"/>
      <c r="H24" s="257"/>
      <c r="I24" s="257"/>
      <c r="J24" s="400"/>
      <c r="K24" s="401"/>
      <c r="L24" s="402"/>
    </row>
    <row r="25" spans="1:16" ht="15" customHeight="1">
      <c r="A25" s="337" t="s">
        <v>170</v>
      </c>
      <c r="B25" s="338"/>
      <c r="C25" s="259"/>
      <c r="D25" s="259"/>
      <c r="E25" s="259"/>
      <c r="F25" s="259"/>
      <c r="G25" s="259"/>
      <c r="H25" s="259"/>
      <c r="J25" s="400"/>
      <c r="K25" s="401"/>
      <c r="L25" s="260" t="s">
        <v>168</v>
      </c>
    </row>
    <row r="26" spans="1:16" ht="15" customHeight="1">
      <c r="A26" s="260" t="s">
        <v>79</v>
      </c>
      <c r="B26" s="338"/>
      <c r="C26" s="259"/>
      <c r="D26" s="259"/>
      <c r="E26" s="259"/>
      <c r="F26" s="259"/>
      <c r="G26" s="259"/>
      <c r="H26" s="259"/>
      <c r="J26" s="400"/>
      <c r="K26" s="401"/>
      <c r="L26" s="260" t="s">
        <v>169</v>
      </c>
    </row>
    <row r="27" spans="1:16" ht="18">
      <c r="A27" s="260" t="s">
        <v>49</v>
      </c>
      <c r="B27" s="338"/>
      <c r="C27" s="259"/>
      <c r="D27" s="259"/>
      <c r="E27" s="259"/>
      <c r="F27" s="260"/>
      <c r="G27" s="259"/>
      <c r="H27" s="260"/>
      <c r="J27" s="400"/>
      <c r="K27" s="401"/>
      <c r="L27" s="260" t="s">
        <v>174</v>
      </c>
    </row>
    <row r="28" spans="1:16" ht="18">
      <c r="A28" s="260" t="s">
        <v>20</v>
      </c>
      <c r="B28" s="338"/>
      <c r="C28" s="259"/>
      <c r="D28" s="259"/>
      <c r="E28" s="259"/>
      <c r="F28" s="260"/>
      <c r="G28" s="259"/>
      <c r="H28" s="260"/>
      <c r="J28" s="403"/>
      <c r="K28" s="228"/>
      <c r="L28" s="260" t="s">
        <v>80</v>
      </c>
    </row>
    <row r="29" spans="1:16" ht="18">
      <c r="A29" s="260"/>
      <c r="B29" s="338"/>
      <c r="C29" s="259"/>
      <c r="D29" s="259"/>
      <c r="E29" s="259"/>
      <c r="F29" s="260"/>
      <c r="G29" s="259"/>
      <c r="H29" s="260"/>
      <c r="I29" s="260"/>
      <c r="J29" s="403"/>
      <c r="K29" s="228"/>
      <c r="L29" s="228"/>
    </row>
    <row r="30" spans="1:16" ht="18">
      <c r="A30" s="260"/>
      <c r="B30" s="338"/>
      <c r="C30" s="259"/>
      <c r="D30" s="259"/>
      <c r="E30" s="259"/>
      <c r="F30" s="260"/>
      <c r="G30" s="259"/>
      <c r="H30" s="260"/>
      <c r="I30" s="260"/>
      <c r="J30" s="403"/>
      <c r="K30" s="228"/>
      <c r="L30" s="228"/>
    </row>
    <row r="31" spans="1:16" s="405" customFormat="1" ht="15" customHeight="1">
      <c r="A31" s="404"/>
      <c r="C31" s="406"/>
      <c r="G31" s="406"/>
      <c r="H31" s="406"/>
    </row>
    <row r="32" spans="1:16" ht="18">
      <c r="A32" s="265" t="s">
        <v>2</v>
      </c>
      <c r="B32" s="266"/>
      <c r="C32" s="267"/>
      <c r="D32" s="267"/>
      <c r="E32" s="298"/>
      <c r="F32" s="267"/>
      <c r="G32" s="407"/>
      <c r="H32" s="298"/>
      <c r="I32" s="403"/>
      <c r="J32" s="403"/>
      <c r="K32" s="228"/>
      <c r="L32" s="228"/>
    </row>
    <row r="33" spans="1:12" ht="21">
      <c r="A33" s="269" t="s">
        <v>39</v>
      </c>
      <c r="B33" s="266"/>
      <c r="C33" s="267"/>
      <c r="D33" s="267"/>
      <c r="E33" s="298"/>
      <c r="F33" s="408"/>
      <c r="G33" s="409"/>
      <c r="H33" s="410"/>
      <c r="I33" s="410"/>
      <c r="J33" s="410"/>
      <c r="K33" s="228"/>
      <c r="L33" s="228"/>
    </row>
    <row r="34" spans="1:12" ht="17.25">
      <c r="A34" s="376" t="s">
        <v>40</v>
      </c>
      <c r="B34" s="411"/>
      <c r="C34" s="408"/>
      <c r="D34" s="408"/>
      <c r="E34" s="412"/>
      <c r="F34" s="378"/>
      <c r="G34" s="302"/>
      <c r="H34" s="298"/>
      <c r="I34" s="298"/>
      <c r="J34" s="298"/>
      <c r="K34" s="228"/>
      <c r="L34" s="228"/>
    </row>
    <row r="35" spans="1:12" ht="17.25">
      <c r="A35" s="376" t="s">
        <v>38</v>
      </c>
      <c r="B35" s="377"/>
      <c r="C35" s="378"/>
      <c r="D35" s="378"/>
      <c r="E35" s="302"/>
      <c r="G35" s="413"/>
      <c r="K35" s="228"/>
      <c r="L35" s="228"/>
    </row>
    <row r="36" spans="1:12" ht="17.25">
      <c r="A36" s="271" t="s">
        <v>175</v>
      </c>
      <c r="B36" s="384"/>
      <c r="G36" s="413"/>
      <c r="K36" s="228"/>
      <c r="L36" s="228"/>
    </row>
  </sheetData>
  <customSheetViews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1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3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5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6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7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8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10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1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2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3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6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7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8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0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21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2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23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5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26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27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8"/>
    </customSheetView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29"/>
    </customSheetView>
  </customSheetViews>
  <mergeCells count="12">
    <mergeCell ref="I10:J10"/>
    <mergeCell ref="K10:L10"/>
    <mergeCell ref="A2:L2"/>
    <mergeCell ref="A3:L3"/>
    <mergeCell ref="K5:L5"/>
    <mergeCell ref="J6:K6"/>
    <mergeCell ref="A10:A13"/>
    <mergeCell ref="B10:B13"/>
    <mergeCell ref="C10:D10"/>
    <mergeCell ref="E10:F10"/>
    <mergeCell ref="G10:G13"/>
    <mergeCell ref="H10:H13"/>
  </mergeCells>
  <hyperlinks>
    <hyperlink ref="A5" display="BACK TO MENU" xr:uid="{00000000-0004-0000-0700-000000000000}"/>
  </hyperlinks>
  <pageMargins left="0.23" right="0.2" top="0.38" bottom="0.75" header="0.17" footer="0.3"/>
  <pageSetup paperSize="9" scale="75" orientation="landscape" r:id="rId30"/>
  <rowBreaks count="1" manualBreakCount="1">
    <brk id="13" max="11" man="1"/>
  </rowBreaks>
  <colBreaks count="1" manualBreakCount="1">
    <brk id="10" max="35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32"/>
  <sheetViews>
    <sheetView showGridLines="0" view="pageBreakPreview" topLeftCell="A3" zoomScaleNormal="100" zoomScaleSheetLayoutView="100" workbookViewId="0">
      <selection activeCell="A12" sqref="A12:F17"/>
    </sheetView>
  </sheetViews>
  <sheetFormatPr defaultColWidth="9" defaultRowHeight="15"/>
  <cols>
    <col min="1" max="1" width="23" style="257" customWidth="1"/>
    <col min="2" max="2" width="11.109375" style="336" customWidth="1"/>
    <col min="3" max="6" width="7.6640625" style="257" customWidth="1"/>
    <col min="7" max="7" width="7.33203125" style="257" customWidth="1"/>
    <col min="8" max="8" width="7.44140625" style="257" bestFit="1" customWidth="1"/>
    <col min="9" max="9" width="9.44140625" style="257" customWidth="1"/>
    <col min="10" max="15" width="7.6640625" style="257" customWidth="1"/>
    <col min="16" max="16" width="9" style="257" bestFit="1" customWidth="1"/>
    <col min="17" max="16384" width="9" style="257"/>
  </cols>
  <sheetData>
    <row r="2" spans="1:17" s="279" customFormat="1" ht="43.5">
      <c r="A2" s="617" t="s">
        <v>74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310"/>
    </row>
    <row r="3" spans="1:17" s="280" customFormat="1" ht="29.25">
      <c r="A3" s="619" t="s">
        <v>75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</row>
    <row r="4" spans="1:17" s="280" customFormat="1" ht="22.5">
      <c r="A4" s="638" t="s">
        <v>76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</row>
    <row r="5" spans="1:17" s="283" customForma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7" s="279" customFormat="1" ht="18">
      <c r="A6" s="314" t="s">
        <v>22</v>
      </c>
      <c r="B6" s="315"/>
      <c r="C6" s="252"/>
      <c r="D6" s="316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317" t="s">
        <v>63</v>
      </c>
      <c r="P6" s="414">
        <f ca="1">TODAY()</f>
        <v>44700</v>
      </c>
    </row>
    <row r="7" spans="1:17" s="279" customFormat="1" ht="23.25" thickBot="1">
      <c r="A7" s="320"/>
      <c r="B7" s="315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</row>
    <row r="8" spans="1:17" s="321" customFormat="1" ht="59.25" customHeight="1" thickTop="1">
      <c r="A8" s="642" t="s">
        <v>3</v>
      </c>
      <c r="B8" s="644" t="s">
        <v>10</v>
      </c>
      <c r="C8" s="690" t="s">
        <v>268</v>
      </c>
      <c r="D8" s="690"/>
      <c r="E8" s="627" t="s">
        <v>139</v>
      </c>
      <c r="F8" s="627"/>
      <c r="G8" s="691" t="s">
        <v>148</v>
      </c>
      <c r="H8" s="691"/>
      <c r="I8" s="692" t="s">
        <v>15</v>
      </c>
      <c r="J8" s="692"/>
      <c r="K8" s="692" t="s">
        <v>54</v>
      </c>
      <c r="L8" s="692"/>
    </row>
    <row r="9" spans="1:17" s="321" customFormat="1" ht="15.75" customHeight="1">
      <c r="A9" s="643"/>
      <c r="B9" s="645"/>
      <c r="C9" s="690"/>
      <c r="D9" s="690"/>
      <c r="E9" s="627"/>
      <c r="F9" s="627"/>
      <c r="G9" s="691"/>
      <c r="H9" s="691"/>
      <c r="I9" s="692"/>
      <c r="J9" s="692"/>
      <c r="K9" s="692"/>
      <c r="L9" s="692"/>
    </row>
    <row r="10" spans="1:17" s="321" customFormat="1" ht="15.75">
      <c r="A10" s="643"/>
      <c r="B10" s="645"/>
      <c r="C10" s="322" t="s">
        <v>4</v>
      </c>
      <c r="D10" s="322" t="s">
        <v>0</v>
      </c>
      <c r="E10" s="323" t="s">
        <v>4</v>
      </c>
      <c r="F10" s="323" t="s">
        <v>0</v>
      </c>
      <c r="G10" s="323" t="s">
        <v>4</v>
      </c>
      <c r="H10" s="323" t="s">
        <v>0</v>
      </c>
      <c r="I10" s="323" t="s">
        <v>4</v>
      </c>
      <c r="J10" s="323" t="s">
        <v>0</v>
      </c>
      <c r="K10" s="346" t="s">
        <v>4</v>
      </c>
      <c r="L10" s="347" t="s">
        <v>0</v>
      </c>
    </row>
    <row r="11" spans="1:17" s="321" customFormat="1" ht="15.75">
      <c r="A11" s="643"/>
      <c r="B11" s="645"/>
      <c r="C11" s="324" t="s">
        <v>7</v>
      </c>
      <c r="D11" s="324" t="s">
        <v>12</v>
      </c>
      <c r="E11" s="325" t="s">
        <v>8</v>
      </c>
      <c r="F11" s="325" t="s">
        <v>5</v>
      </c>
      <c r="G11" s="325" t="s">
        <v>8</v>
      </c>
      <c r="H11" s="325" t="s">
        <v>6</v>
      </c>
      <c r="I11" s="325" t="s">
        <v>12</v>
      </c>
      <c r="J11" s="325" t="s">
        <v>9</v>
      </c>
      <c r="K11" s="325" t="s">
        <v>5</v>
      </c>
      <c r="L11" s="348" t="s">
        <v>5</v>
      </c>
    </row>
    <row r="12" spans="1:17" s="279" customFormat="1" ht="20.100000000000001" customHeight="1">
      <c r="A12" s="330" t="s">
        <v>305</v>
      </c>
      <c r="B12" s="329" t="s">
        <v>265</v>
      </c>
      <c r="C12" s="332" t="s">
        <v>312</v>
      </c>
      <c r="D12" s="332" t="s">
        <v>232</v>
      </c>
      <c r="E12" s="332" t="s">
        <v>235</v>
      </c>
      <c r="F12" s="332" t="s">
        <v>233</v>
      </c>
      <c r="G12" s="332" t="s">
        <v>252</v>
      </c>
      <c r="H12" s="332" t="s">
        <v>314</v>
      </c>
      <c r="I12" s="332" t="s">
        <v>323</v>
      </c>
      <c r="J12" s="332" t="s">
        <v>288</v>
      </c>
      <c r="K12" s="332" t="s">
        <v>288</v>
      </c>
      <c r="L12" s="332" t="s">
        <v>330</v>
      </c>
    </row>
    <row r="13" spans="1:17" s="279" customFormat="1" ht="20.100000000000001" customHeight="1">
      <c r="A13" s="330" t="s">
        <v>267</v>
      </c>
      <c r="B13" s="329" t="s">
        <v>262</v>
      </c>
      <c r="C13" s="332" t="s">
        <v>313</v>
      </c>
      <c r="D13" s="332" t="s">
        <v>238</v>
      </c>
      <c r="E13" s="332" t="s">
        <v>218</v>
      </c>
      <c r="F13" s="332" t="s">
        <v>219</v>
      </c>
      <c r="G13" s="332" t="s">
        <v>288</v>
      </c>
      <c r="H13" s="332" t="s">
        <v>315</v>
      </c>
      <c r="I13" s="332" t="s">
        <v>324</v>
      </c>
      <c r="J13" s="332" t="s">
        <v>290</v>
      </c>
      <c r="K13" s="332" t="s">
        <v>290</v>
      </c>
      <c r="L13" s="332" t="s">
        <v>331</v>
      </c>
    </row>
    <row r="14" spans="1:17" s="279" customFormat="1" ht="20.100000000000001" customHeight="1">
      <c r="A14" s="330" t="s">
        <v>266</v>
      </c>
      <c r="B14" s="329" t="s">
        <v>306</v>
      </c>
      <c r="C14" s="332" t="s">
        <v>257</v>
      </c>
      <c r="D14" s="332" t="s">
        <v>217</v>
      </c>
      <c r="E14" s="332" t="s">
        <v>236</v>
      </c>
      <c r="F14" s="332" t="s">
        <v>285</v>
      </c>
      <c r="G14" s="332" t="s">
        <v>290</v>
      </c>
      <c r="H14" s="332" t="s">
        <v>316</v>
      </c>
      <c r="I14" s="332" t="s">
        <v>325</v>
      </c>
      <c r="J14" s="332" t="s">
        <v>317</v>
      </c>
      <c r="K14" s="332" t="s">
        <v>317</v>
      </c>
      <c r="L14" s="332" t="s">
        <v>332</v>
      </c>
    </row>
    <row r="15" spans="1:17" s="279" customFormat="1" ht="20.100000000000001" customHeight="1">
      <c r="A15" s="330" t="s">
        <v>307</v>
      </c>
      <c r="B15" s="329" t="s">
        <v>308</v>
      </c>
      <c r="C15" s="332" t="s">
        <v>220</v>
      </c>
      <c r="D15" s="332" t="s">
        <v>239</v>
      </c>
      <c r="E15" s="332" t="s">
        <v>248</v>
      </c>
      <c r="F15" s="332" t="s">
        <v>286</v>
      </c>
      <c r="G15" s="332" t="s">
        <v>317</v>
      </c>
      <c r="H15" s="332" t="s">
        <v>318</v>
      </c>
      <c r="I15" s="332" t="s">
        <v>326</v>
      </c>
      <c r="J15" s="332" t="s">
        <v>319</v>
      </c>
      <c r="K15" s="332" t="s">
        <v>319</v>
      </c>
      <c r="L15" s="332" t="s">
        <v>333</v>
      </c>
    </row>
    <row r="16" spans="1:17" s="279" customFormat="1" ht="20.100000000000001" customHeight="1">
      <c r="A16" s="330" t="s">
        <v>309</v>
      </c>
      <c r="B16" s="329" t="s">
        <v>265</v>
      </c>
      <c r="C16" s="332" t="s">
        <v>246</v>
      </c>
      <c r="D16" s="332" t="s">
        <v>247</v>
      </c>
      <c r="E16" s="332" t="s">
        <v>252</v>
      </c>
      <c r="F16" s="332" t="s">
        <v>287</v>
      </c>
      <c r="G16" s="332" t="s">
        <v>319</v>
      </c>
      <c r="H16" s="332" t="s">
        <v>320</v>
      </c>
      <c r="I16" s="332" t="s">
        <v>327</v>
      </c>
      <c r="J16" s="332" t="s">
        <v>321</v>
      </c>
      <c r="K16" s="332" t="s">
        <v>321</v>
      </c>
      <c r="L16" s="332" t="s">
        <v>334</v>
      </c>
    </row>
    <row r="17" spans="1:16" s="279" customFormat="1" ht="20.100000000000001" customHeight="1">
      <c r="A17" s="330" t="s">
        <v>310</v>
      </c>
      <c r="B17" s="329" t="s">
        <v>311</v>
      </c>
      <c r="C17" s="332" t="s">
        <v>244</v>
      </c>
      <c r="D17" s="332" t="s">
        <v>245</v>
      </c>
      <c r="E17" s="332" t="s">
        <v>288</v>
      </c>
      <c r="F17" s="332" t="s">
        <v>289</v>
      </c>
      <c r="G17" s="332" t="s">
        <v>321</v>
      </c>
      <c r="H17" s="332" t="s">
        <v>322</v>
      </c>
      <c r="I17" s="332" t="s">
        <v>328</v>
      </c>
      <c r="J17" s="332" t="s">
        <v>329</v>
      </c>
      <c r="K17" s="332" t="s">
        <v>329</v>
      </c>
      <c r="L17" s="332" t="s">
        <v>335</v>
      </c>
    </row>
    <row r="18" spans="1:16">
      <c r="A18" s="256"/>
      <c r="B18" s="335"/>
      <c r="C18" s="256"/>
      <c r="D18" s="256"/>
    </row>
    <row r="19" spans="1:16" ht="18">
      <c r="A19" s="258" t="s">
        <v>30</v>
      </c>
      <c r="B19" s="335"/>
      <c r="C19" s="256"/>
      <c r="D19" s="256"/>
    </row>
    <row r="20" spans="1:16" ht="6.75" customHeight="1">
      <c r="A20" s="256"/>
      <c r="B20" s="335"/>
      <c r="C20" s="256"/>
      <c r="D20" s="256"/>
    </row>
    <row r="21" spans="1:16" s="263" customFormat="1" ht="18">
      <c r="A21" s="260" t="s">
        <v>171</v>
      </c>
      <c r="B21" s="33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60" t="s">
        <v>168</v>
      </c>
      <c r="P21" s="259"/>
    </row>
    <row r="22" spans="1:16" s="263" customFormat="1" ht="18">
      <c r="A22" s="260" t="s">
        <v>79</v>
      </c>
      <c r="B22" s="338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0" t="s">
        <v>169</v>
      </c>
      <c r="P22" s="259"/>
    </row>
    <row r="23" spans="1:16" s="263" customFormat="1" ht="18">
      <c r="A23" s="260" t="s">
        <v>49</v>
      </c>
      <c r="B23" s="338"/>
      <c r="C23" s="259"/>
      <c r="D23" s="259"/>
      <c r="E23" s="259"/>
      <c r="F23" s="260"/>
      <c r="G23" s="260"/>
      <c r="H23" s="260"/>
      <c r="I23" s="260"/>
      <c r="J23" s="260"/>
      <c r="K23" s="338"/>
      <c r="M23" s="260" t="s">
        <v>174</v>
      </c>
      <c r="P23" s="259"/>
    </row>
    <row r="24" spans="1:16" s="263" customFormat="1" ht="18">
      <c r="A24" s="260" t="s">
        <v>20</v>
      </c>
      <c r="B24" s="338"/>
      <c r="C24" s="259"/>
      <c r="D24" s="259"/>
      <c r="E24" s="259"/>
      <c r="F24" s="260"/>
      <c r="G24" s="260"/>
      <c r="H24" s="260"/>
      <c r="I24" s="260"/>
      <c r="J24" s="260"/>
      <c r="K24" s="338"/>
      <c r="M24" s="260"/>
      <c r="P24" s="259"/>
    </row>
    <row r="26" spans="1:16" ht="18">
      <c r="A26" s="265" t="s">
        <v>2</v>
      </c>
      <c r="B26" s="340"/>
      <c r="C26" s="267"/>
      <c r="D26" s="267"/>
      <c r="E26" s="298"/>
      <c r="F26" s="299"/>
      <c r="G26" s="299"/>
      <c r="H26" s="299"/>
      <c r="I26" s="299"/>
      <c r="J26" s="299"/>
      <c r="K26" s="341"/>
      <c r="L26" s="274"/>
      <c r="M26" s="268"/>
      <c r="N26" s="268"/>
    </row>
    <row r="27" spans="1:16" ht="5.25" customHeight="1">
      <c r="A27" s="265"/>
      <c r="B27" s="340"/>
      <c r="C27" s="267"/>
      <c r="D27" s="267"/>
      <c r="E27" s="298"/>
      <c r="F27" s="299"/>
      <c r="G27" s="299"/>
      <c r="H27" s="299"/>
      <c r="I27" s="299"/>
      <c r="J27" s="299"/>
      <c r="K27" s="341"/>
      <c r="L27" s="274"/>
      <c r="M27" s="268"/>
      <c r="N27" s="268"/>
    </row>
    <row r="28" spans="1:16" ht="21">
      <c r="A28" s="269" t="s">
        <v>39</v>
      </c>
      <c r="B28" s="340"/>
      <c r="C28" s="267"/>
      <c r="D28" s="267"/>
      <c r="E28" s="298"/>
      <c r="F28" s="273"/>
      <c r="G28" s="273"/>
      <c r="H28" s="273"/>
      <c r="I28" s="273"/>
      <c r="J28" s="273"/>
      <c r="K28" s="342"/>
      <c r="L28" s="270"/>
      <c r="M28" s="270"/>
      <c r="N28" s="270"/>
    </row>
    <row r="29" spans="1:16" ht="4.5" customHeight="1">
      <c r="A29" s="300"/>
      <c r="B29" s="343"/>
      <c r="C29" s="273"/>
      <c r="D29" s="273"/>
      <c r="E29" s="301"/>
      <c r="F29" s="273"/>
      <c r="G29" s="273"/>
      <c r="H29" s="273"/>
      <c r="I29" s="273"/>
      <c r="J29" s="273"/>
      <c r="K29" s="342"/>
      <c r="L29" s="274"/>
      <c r="M29" s="274"/>
      <c r="N29" s="274"/>
    </row>
    <row r="30" spans="1:16" ht="17.25">
      <c r="A30" s="271" t="s">
        <v>40</v>
      </c>
      <c r="B30" s="343"/>
      <c r="C30" s="273"/>
      <c r="D30" s="273"/>
      <c r="E30" s="301"/>
      <c r="F30" s="276"/>
      <c r="G30" s="276"/>
      <c r="H30" s="276"/>
      <c r="I30" s="276"/>
      <c r="J30" s="276"/>
      <c r="K30" s="344"/>
      <c r="L30" s="274"/>
      <c r="M30" s="274"/>
      <c r="N30" s="274"/>
    </row>
    <row r="31" spans="1:16" ht="17.25">
      <c r="A31" s="271" t="s">
        <v>38</v>
      </c>
      <c r="B31" s="345"/>
      <c r="C31" s="276"/>
      <c r="D31" s="276"/>
      <c r="E31" s="302"/>
      <c r="K31" s="336"/>
    </row>
    <row r="32" spans="1:16" ht="17.25">
      <c r="A32" s="271" t="s">
        <v>175</v>
      </c>
      <c r="K32" s="336"/>
    </row>
  </sheetData>
  <customSheetViews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1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3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5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6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7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8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10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1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2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3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6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7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8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20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21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22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23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2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25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26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27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8"/>
    </customSheetView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9"/>
    </customSheetView>
  </customSheetViews>
  <mergeCells count="10">
    <mergeCell ref="A2:P2"/>
    <mergeCell ref="A3:P3"/>
    <mergeCell ref="A4:P4"/>
    <mergeCell ref="A8:A11"/>
    <mergeCell ref="B8:B11"/>
    <mergeCell ref="C8:D9"/>
    <mergeCell ref="E8:F9"/>
    <mergeCell ref="G8:H9"/>
    <mergeCell ref="I8:J9"/>
    <mergeCell ref="K8:L9"/>
  </mergeCells>
  <hyperlinks>
    <hyperlink ref="A6" display="BACK TO MENU" xr:uid="{00000000-0004-0000-0800-000000000000}"/>
  </hyperlinks>
  <pageMargins left="0.15" right="0.23" top="0.31" bottom="0.28999999999999998" header="0.14000000000000001" footer="0.14000000000000001"/>
  <pageSetup scale="78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MENU </vt:lpstr>
      <vt:lpstr>LGB DIRECT (SEA)</vt:lpstr>
      <vt:lpstr>LAS -OAK DIRECT (SEA2)</vt:lpstr>
      <vt:lpstr>USEC DIRECT (AWE6) </vt:lpstr>
      <vt:lpstr>USEC DIRECT (AWE5)</vt:lpstr>
      <vt:lpstr>BOSTON VIA SHA (AWE1)</vt:lpstr>
      <vt:lpstr>USEC VIA SHA (AWE2)</vt:lpstr>
      <vt:lpstr>BALTIMORE VIA HKG (AWE3)</vt:lpstr>
      <vt:lpstr>USEC VIA SHA (AWE4)</vt:lpstr>
      <vt:lpstr>CANADA TS (CPNW)</vt:lpstr>
      <vt:lpstr>SEA-VAN VIA HKG (OPNW)</vt:lpstr>
      <vt:lpstr>SEA-VAN VIA SHA (MPNW)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(SEA)'!Print_Area</vt:lpstr>
      <vt:lpstr>'SEA-VAN VIA HKG (OPNW)'!Print_Area</vt:lpstr>
      <vt:lpstr>'USEC DIRECT (AWE6) 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Tran Hoang Long</cp:lastModifiedBy>
  <cp:lastPrinted>2019-11-29T09:09:26Z</cp:lastPrinted>
  <dcterms:created xsi:type="dcterms:W3CDTF">1999-08-17T08:14:37Z</dcterms:created>
  <dcterms:modified xsi:type="dcterms:W3CDTF">2022-05-19T02:14:05Z</dcterms:modified>
</cp:coreProperties>
</file>